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1л" sheetId="7" r:id="rId7"/>
    <sheet name="1л1с" sheetId="8" r:id="rId8"/>
    <sheet name="1л2с" sheetId="9" r:id="rId9"/>
    <sheet name="Сп2л" sheetId="10" r:id="rId10"/>
    <sheet name="2л" sheetId="11" r:id="rId11"/>
    <sheet name="Сп3л" sheetId="12" r:id="rId12"/>
    <sheet name="3л" sheetId="13" r:id="rId13"/>
    <sheet name="4л" sheetId="14" r:id="rId14"/>
    <sheet name="5л" sheetId="15" r:id="rId15"/>
    <sheet name="Сп6л" sheetId="16" r:id="rId16"/>
    <sheet name="6л" sheetId="17" r:id="rId17"/>
    <sheet name="Положение" sheetId="18" r:id="rId18"/>
  </sheets>
  <definedNames>
    <definedName name="_xlnm.Print_Area" localSheetId="7">'1л1с'!$A$1:$G$76</definedName>
    <definedName name="_xlnm.Print_Area" localSheetId="8">'1л2с'!$A$1:$K$76</definedName>
    <definedName name="_xlnm.Print_Area" localSheetId="10">'2л'!$A$1:$J$36</definedName>
    <definedName name="_xlnm.Print_Area" localSheetId="12">'3л'!$A$1:$J$36</definedName>
    <definedName name="_xlnm.Print_Area" localSheetId="13">'4л'!$A$1:$AB$10</definedName>
    <definedName name="_xlnm.Print_Area" localSheetId="14">'5л'!$A$1:$AB$10</definedName>
    <definedName name="_xlnm.Print_Area" localSheetId="16">'6л'!$A$1:$J$72</definedName>
    <definedName name="_xlnm.Print_Area" localSheetId="4">'Вл1с'!$A$1:$G$76</definedName>
    <definedName name="_xlnm.Print_Area" localSheetId="5">'Вл2с'!$A$1:$K$76</definedName>
    <definedName name="_xlnm.Print_Area" localSheetId="1">'Мл1с'!$A$1:$G$76</definedName>
    <definedName name="_xlnm.Print_Area" localSheetId="2">'Мл2с'!$A$1:$K$76</definedName>
    <definedName name="_xlnm.Print_Area" localSheetId="17">'Положение'!$A$1:$BG$63</definedName>
    <definedName name="_xlnm.Print_Area" localSheetId="6">'Сп1л'!$A$1:$I$38</definedName>
    <definedName name="_xlnm.Print_Area" localSheetId="9">'Сп2л'!$A$1:$I$14</definedName>
    <definedName name="_xlnm.Print_Area" localSheetId="11">'Сп3л'!$A$1:$I$14</definedName>
    <definedName name="_xlnm.Print_Area" localSheetId="15">'Сп6л'!$A$1:$I$22</definedName>
    <definedName name="_xlnm.Print_Area" localSheetId="3">'СпВл'!$A$1:$I$38</definedName>
    <definedName name="_xlnm.Print_Area" localSheetId="0">'СпМл'!$A$1:$I$38</definedName>
  </definedNames>
  <calcPr fullCalcOnLoad="1" refMode="R1C1"/>
</workbook>
</file>

<file path=xl/sharedStrings.xml><?xml version="1.0" encoding="utf-8"?>
<sst xmlns="http://schemas.openxmlformats.org/spreadsheetml/2006/main" count="629" uniqueCount="127">
  <si>
    <t>Кубок Республики Башкортостан 2013</t>
  </si>
  <si>
    <t>Соревнования Шестой лиги 20-го Этапа День пограничника</t>
  </si>
  <si>
    <t>Список в соответствии с рейтингом</t>
  </si>
  <si>
    <t>№</t>
  </si>
  <si>
    <t>Список согласно занятым местам</t>
  </si>
  <si>
    <t>Смирнова Александра</t>
  </si>
  <si>
    <t>Хусаинов Даниэль</t>
  </si>
  <si>
    <t>Шайдуллин Денис</t>
  </si>
  <si>
    <t>Стуканова Юлия</t>
  </si>
  <si>
    <t>Носкова Анжелика</t>
  </si>
  <si>
    <t>Латыпов Рамиль</t>
  </si>
  <si>
    <t>Ягафаров Ильнар</t>
  </si>
  <si>
    <t>Салишев Нияз</t>
  </si>
  <si>
    <t>Смирнов Николай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</si>
  <si>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</si>
  <si>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</si>
  <si>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</si>
  <si>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</si>
  <si>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</si>
  <si>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</si>
  <si>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</si>
  <si>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</si>
  <si>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</si>
  <si>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</si>
  <si>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</si>
  <si>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</si>
  <si>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</si>
  <si>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</si>
  <si>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</si>
  <si>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</si>
  <si>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</si>
  <si>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Соревнования Пятой лиги 20-го Этапа День пограничника</t>
  </si>
  <si>
    <t>Ф.И.О.</t>
  </si>
  <si>
    <t>место</t>
  </si>
  <si>
    <t>Новоселов Станислав</t>
  </si>
  <si>
    <t>3</t>
  </si>
  <si>
    <t>1</t>
  </si>
  <si>
    <t>Бикмухаметов Антон</t>
  </si>
  <si>
    <t>0</t>
  </si>
  <si>
    <t>2</t>
  </si>
  <si>
    <t>4</t>
  </si>
  <si>
    <t>5</t>
  </si>
  <si>
    <t>Соревнования Четвертой лиги 20-го Этапа День Пограничника</t>
  </si>
  <si>
    <t>Ли Сергей</t>
  </si>
  <si>
    <t>Щербий Эдгар</t>
  </si>
  <si>
    <t>Юмакаев Ильгиз</t>
  </si>
  <si>
    <t>Соревнования Третьей лиги 20-го Этапа День пограничника</t>
  </si>
  <si>
    <t>Бартенев Данил</t>
  </si>
  <si>
    <t>Сулейманов Артур</t>
  </si>
  <si>
    <t>Рогачев Дмитрий</t>
  </si>
  <si>
    <t>Аминев Марат</t>
  </si>
  <si>
    <t>Бондаренко Сергей</t>
  </si>
  <si>
    <t>Соревнования Второй лиги 20-го Этапа День пограничника</t>
  </si>
  <si>
    <t>Миксонов Эренбург</t>
  </si>
  <si>
    <t>Мансуров Данар</t>
  </si>
  <si>
    <t>Хакимова Регина</t>
  </si>
  <si>
    <t>Красильников Павел</t>
  </si>
  <si>
    <t>Валиев Даниил</t>
  </si>
  <si>
    <t>Алтынбаев Марат</t>
  </si>
  <si>
    <t>Каверина Анастасия</t>
  </si>
  <si>
    <t>Кильдиярова Алина</t>
  </si>
  <si>
    <t>Соревнования Первой лиги 20-го Этапа День пограничника</t>
  </si>
  <si>
    <t>Романченко Геннадий</t>
  </si>
  <si>
    <t>Коробко Павел</t>
  </si>
  <si>
    <t>Маневич Сергей</t>
  </si>
  <si>
    <t>Андрющенко Матвей</t>
  </si>
  <si>
    <t>Иванов Виталий</t>
  </si>
  <si>
    <t>Басс Кирилл</t>
  </si>
  <si>
    <t>Емельянов Александр</t>
  </si>
  <si>
    <t>Мухамадиев Наиль</t>
  </si>
  <si>
    <t>Буков Владислав</t>
  </si>
  <si>
    <t>Якупов Рустем</t>
  </si>
  <si>
    <t>Лось Андрей</t>
  </si>
  <si>
    <t>Трякин Глеб</t>
  </si>
  <si>
    <t>Сидоров Роман</t>
  </si>
  <si>
    <t>Овчинников Дмитрий</t>
  </si>
  <si>
    <t>Зверс Марк</t>
  </si>
  <si>
    <t>Ахтямов Рустам</t>
  </si>
  <si>
    <t>Хадарин Артем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</si>
  <si>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</si>
  <si>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</si>
  <si>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</si>
  <si>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</si>
  <si>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</si>
  <si>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</si>
  <si>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</si>
  <si>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</si>
  <si>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</si>
  <si>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</si>
  <si>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</si>
  <si>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</si>
  <si>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</si>
  <si>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</si>
  <si>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</si>
  <si>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</si>
  <si>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Соревнования Высшей лиги 20-го Этапа День пограничника</t>
  </si>
  <si>
    <t>Семенов Константин</t>
  </si>
  <si>
    <t>Шарипов Вадим</t>
  </si>
  <si>
    <t>Смирнов Андрей</t>
  </si>
  <si>
    <t>Антонян Ваге</t>
  </si>
  <si>
    <t>Исмайлов Азамат</t>
  </si>
  <si>
    <t>Ларионов Дмитрий</t>
  </si>
  <si>
    <t>Сагитов Александр</t>
  </si>
  <si>
    <t>Вафин Егор</t>
  </si>
  <si>
    <t>Имашев Альфит</t>
  </si>
  <si>
    <t>Уткулов Ринат</t>
  </si>
  <si>
    <t>Коврижников Максим</t>
  </si>
  <si>
    <t>Лукьянов Роман</t>
  </si>
  <si>
    <t>Антошкин Алексей</t>
  </si>
  <si>
    <t>Семенов Юрий</t>
  </si>
  <si>
    <t>Запольских Алена</t>
  </si>
  <si>
    <t>Шапошников Александр</t>
  </si>
  <si>
    <t>Новокшонов Вячеслав</t>
  </si>
  <si>
    <t>Лончаков Константин</t>
  </si>
  <si>
    <t>Соревнования Мастерской лиги 20-го Этапа День пограничника</t>
  </si>
  <si>
    <t>Аббасов Рустамхон</t>
  </si>
  <si>
    <t>Исмайлов Азат</t>
  </si>
  <si>
    <t>Лютый Олег</t>
  </si>
  <si>
    <t>Шариков Сергей</t>
  </si>
  <si>
    <t>Горбунов Валентин</t>
  </si>
  <si>
    <t>Мазурин Викентий</t>
  </si>
  <si>
    <t>Исламгулова Лилия</t>
  </si>
  <si>
    <t>Хабиров Марс</t>
  </si>
  <si>
    <t>Тодрамович Александр</t>
  </si>
  <si>
    <t>Абдрашитов Азат</t>
  </si>
  <si>
    <t>Лим Александр</t>
  </si>
  <si>
    <t>Яковлев Денис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</si>
</sst>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22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2" fillId="15" borderId="0" xfId="0" applyFont="1" applyFill="1" applyAlignment="1" applyProtection="1">
      <alignment horizontal="left"/>
      <protection locked="0"/>
    </xf>
    <xf numFmtId="181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2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3" fillId="18" borderId="10" xfId="0" applyFont="1" applyFill="1" applyBorder="1" applyAlignment="1" applyProtection="1">
      <alignment horizontal="right"/>
      <protection locked="0"/>
    </xf>
    <xf numFmtId="0" fontId="24" fillId="19" borderId="0" xfId="0" applyFont="1" applyFill="1" applyAlignment="1" applyProtection="1">
      <alignment horizontal="center"/>
      <protection/>
    </xf>
    <xf numFmtId="0" fontId="25" fillId="18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/>
      <protection/>
    </xf>
    <xf numFmtId="0" fontId="27" fillId="15" borderId="0" xfId="0" applyFont="1" applyFill="1" applyAlignment="1">
      <alignment/>
    </xf>
    <xf numFmtId="181" fontId="26" fillId="15" borderId="0" xfId="0" applyNumberFormat="1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/>
      <protection/>
    </xf>
    <xf numFmtId="0" fontId="28" fillId="15" borderId="0" xfId="0" applyFont="1" applyFill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28" fillId="15" borderId="12" xfId="0" applyFont="1" applyFill="1" applyBorder="1" applyAlignment="1" applyProtection="1">
      <alignment/>
      <protection/>
    </xf>
    <xf numFmtId="0" fontId="27" fillId="15" borderId="11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7" fillId="15" borderId="12" xfId="0" applyFont="1" applyFill="1" applyBorder="1" applyAlignment="1" applyProtection="1">
      <alignment/>
      <protection/>
    </xf>
    <xf numFmtId="0" fontId="27" fillId="15" borderId="13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/>
      <protection/>
    </xf>
    <xf numFmtId="0" fontId="27" fillId="15" borderId="11" xfId="0" applyFont="1" applyFill="1" applyBorder="1" applyAlignment="1" applyProtection="1">
      <alignment/>
      <protection/>
    </xf>
    <xf numFmtId="0" fontId="27" fillId="15" borderId="14" xfId="0" applyFont="1" applyFill="1" applyBorder="1" applyAlignment="1" applyProtection="1">
      <alignment horizontal="left"/>
      <protection/>
    </xf>
    <xf numFmtId="0" fontId="27" fillId="15" borderId="0" xfId="0" applyFont="1" applyFill="1" applyBorder="1" applyAlignment="1" applyProtection="1">
      <alignment/>
      <protection/>
    </xf>
    <xf numFmtId="0" fontId="28" fillId="15" borderId="15" xfId="0" applyFont="1" applyFill="1" applyBorder="1" applyAlignment="1" applyProtection="1">
      <alignment horizontal="right"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28" fillId="15" borderId="0" xfId="0" applyFont="1" applyFill="1" applyBorder="1" applyAlignment="1" applyProtection="1">
      <alignment/>
      <protection/>
    </xf>
    <xf numFmtId="0" fontId="27" fillId="15" borderId="0" xfId="0" applyFont="1" applyFill="1" applyBorder="1" applyAlignment="1" applyProtection="1">
      <alignment horizontal="right"/>
      <protection/>
    </xf>
    <xf numFmtId="0" fontId="28" fillId="15" borderId="0" xfId="0" applyFont="1" applyFill="1" applyAlignment="1" applyProtection="1">
      <alignment horizontal="right"/>
      <protection/>
    </xf>
    <xf numFmtId="0" fontId="27" fillId="15" borderId="0" xfId="0" applyFont="1" applyFill="1" applyAlignment="1" applyProtection="1">
      <alignment horizontal="right"/>
      <protection/>
    </xf>
    <xf numFmtId="0" fontId="28" fillId="15" borderId="0" xfId="0" applyFont="1" applyFill="1" applyBorder="1" applyAlignment="1" applyProtection="1">
      <alignment horizontal="right"/>
      <protection/>
    </xf>
    <xf numFmtId="49" fontId="31" fillId="15" borderId="0" xfId="53" applyNumberFormat="1" applyFont="1" applyFill="1" applyBorder="1" applyAlignment="1">
      <alignment horizontal="left" vertical="center"/>
      <protection/>
    </xf>
    <xf numFmtId="0" fontId="0" fillId="15" borderId="0" xfId="53" applyFill="1">
      <alignment/>
      <protection/>
    </xf>
    <xf numFmtId="49" fontId="0" fillId="15" borderId="0" xfId="53" applyNumberFormat="1" applyFill="1">
      <alignment/>
      <protection/>
    </xf>
    <xf numFmtId="49" fontId="23" fillId="15" borderId="0" xfId="53" applyNumberFormat="1" applyFont="1" applyFill="1" applyBorder="1" applyAlignment="1">
      <alignment horizontal="left"/>
      <protection/>
    </xf>
    <xf numFmtId="181" fontId="23" fillId="15" borderId="0" xfId="53" applyNumberFormat="1" applyFont="1" applyFill="1" applyBorder="1" applyAlignment="1">
      <alignment horizontal="left"/>
      <protection/>
    </xf>
    <xf numFmtId="49" fontId="0" fillId="15" borderId="0" xfId="53" applyNumberFormat="1" applyFill="1" applyAlignment="1">
      <alignment horizontal="right"/>
      <protection/>
    </xf>
    <xf numFmtId="49" fontId="1" fillId="15" borderId="16" xfId="53" applyNumberFormat="1" applyFont="1" applyFill="1" applyBorder="1" applyAlignment="1">
      <alignment horizontal="center" vertical="center" wrapText="1"/>
      <protection/>
    </xf>
    <xf numFmtId="49" fontId="1" fillId="15" borderId="17" xfId="53" applyNumberFormat="1" applyFont="1" applyFill="1" applyBorder="1" applyAlignment="1">
      <alignment horizontal="center" vertical="center" wrapText="1"/>
      <protection/>
    </xf>
    <xf numFmtId="49" fontId="23" fillId="15" borderId="16" xfId="53" applyNumberFormat="1" applyFont="1" applyFill="1" applyBorder="1" applyAlignment="1">
      <alignment horizontal="center" vertical="center" wrapText="1"/>
      <protection/>
    </xf>
    <xf numFmtId="49" fontId="23" fillId="15" borderId="18" xfId="53" applyNumberFormat="1" applyFont="1" applyFill="1" applyBorder="1" applyAlignment="1">
      <alignment horizontal="center" vertical="center" wrapText="1"/>
      <protection/>
    </xf>
    <xf numFmtId="49" fontId="23" fillId="15" borderId="17" xfId="53" applyNumberFormat="1" applyFont="1" applyFill="1" applyBorder="1" applyAlignment="1">
      <alignment horizontal="center" vertical="center" wrapText="1"/>
      <protection/>
    </xf>
    <xf numFmtId="49" fontId="0" fillId="15" borderId="19" xfId="53" applyNumberFormat="1" applyFont="1" applyFill="1" applyBorder="1" applyAlignment="1">
      <alignment horizontal="center" vertical="center" wrapText="1"/>
      <protection/>
    </xf>
    <xf numFmtId="49" fontId="0" fillId="15" borderId="18" xfId="53" applyNumberFormat="1" applyFont="1" applyFill="1" applyBorder="1" applyAlignment="1">
      <alignment horizontal="center" vertical="center" wrapText="1"/>
      <protection/>
    </xf>
    <xf numFmtId="49" fontId="0" fillId="15" borderId="20" xfId="53" applyNumberFormat="1" applyFont="1" applyFill="1" applyBorder="1" applyAlignment="1">
      <alignment horizontal="center" vertical="center" wrapText="1"/>
      <protection/>
    </xf>
    <xf numFmtId="49" fontId="32" fillId="15" borderId="16" xfId="53" applyNumberFormat="1" applyFont="1" applyFill="1" applyBorder="1" applyAlignment="1">
      <alignment horizontal="center" vertical="center" wrapText="1"/>
      <protection/>
    </xf>
    <xf numFmtId="49" fontId="32" fillId="15" borderId="17" xfId="53" applyNumberFormat="1" applyFont="1" applyFill="1" applyBorder="1" applyAlignment="1">
      <alignment horizontal="center" vertical="center" wrapText="1"/>
      <protection/>
    </xf>
    <xf numFmtId="49" fontId="0" fillId="15" borderId="21" xfId="53" applyNumberFormat="1" applyFill="1" applyBorder="1" applyAlignment="1">
      <alignment horizontal="center" vertical="center"/>
      <protection/>
    </xf>
    <xf numFmtId="49" fontId="0" fillId="15" borderId="22" xfId="53" applyNumberFormat="1" applyFill="1" applyBorder="1" applyAlignment="1">
      <alignment horizontal="center" vertical="center"/>
      <protection/>
    </xf>
    <xf numFmtId="49" fontId="33" fillId="18" borderId="21" xfId="53" applyNumberFormat="1" applyFont="1" applyFill="1" applyBorder="1" applyAlignment="1">
      <alignment horizontal="left" vertical="center"/>
      <protection/>
    </xf>
    <xf numFmtId="49" fontId="33" fillId="18" borderId="23" xfId="53" applyNumberFormat="1" applyFont="1" applyFill="1" applyBorder="1" applyAlignment="1">
      <alignment horizontal="left" vertical="center"/>
      <protection/>
    </xf>
    <xf numFmtId="49" fontId="33" fillId="18" borderId="22" xfId="53" applyNumberFormat="1" applyFont="1" applyFill="1" applyBorder="1" applyAlignment="1">
      <alignment horizontal="left" vertical="center"/>
      <protection/>
    </xf>
    <xf numFmtId="49" fontId="33" fillId="20" borderId="13" xfId="53" applyNumberFormat="1" applyFont="1" applyFill="1" applyBorder="1" applyAlignment="1">
      <alignment horizontal="center" vertical="center"/>
      <protection/>
    </xf>
    <xf numFmtId="49" fontId="33" fillId="20" borderId="23" xfId="53" applyNumberFormat="1" applyFont="1" applyFill="1" applyBorder="1" applyAlignment="1">
      <alignment horizontal="center" vertical="center"/>
      <protection/>
    </xf>
    <xf numFmtId="49" fontId="33" fillId="15" borderId="23" xfId="53" applyNumberFormat="1" applyFont="1" applyFill="1" applyBorder="1" applyAlignment="1">
      <alignment horizontal="center" vertical="center"/>
      <protection/>
    </xf>
    <xf numFmtId="49" fontId="33" fillId="15" borderId="14" xfId="53" applyNumberFormat="1" applyFont="1" applyFill="1" applyBorder="1" applyAlignment="1">
      <alignment horizontal="center" vertical="center"/>
      <protection/>
    </xf>
    <xf numFmtId="49" fontId="34" fillId="15" borderId="21" xfId="53" applyNumberFormat="1" applyFont="1" applyFill="1" applyBorder="1" applyAlignment="1">
      <alignment horizontal="center" vertical="center"/>
      <protection/>
    </xf>
    <xf numFmtId="49" fontId="34" fillId="15" borderId="22" xfId="53" applyNumberFormat="1" applyFont="1" applyFill="1" applyBorder="1" applyAlignment="1">
      <alignment horizontal="center" vertical="center"/>
      <protection/>
    </xf>
    <xf numFmtId="49" fontId="0" fillId="15" borderId="24" xfId="53" applyNumberFormat="1" applyFill="1" applyBorder="1" applyAlignment="1">
      <alignment horizontal="center" vertical="center"/>
      <protection/>
    </xf>
    <xf numFmtId="49" fontId="0" fillId="15" borderId="25" xfId="53" applyNumberFormat="1" applyFill="1" applyBorder="1" applyAlignment="1">
      <alignment horizontal="center" vertical="center"/>
      <protection/>
    </xf>
    <xf numFmtId="49" fontId="33" fillId="15" borderId="24" xfId="53" applyNumberFormat="1" applyFont="1" applyFill="1" applyBorder="1" applyAlignment="1">
      <alignment horizontal="left" vertical="center"/>
      <protection/>
    </xf>
    <xf numFmtId="49" fontId="33" fillId="15" borderId="10" xfId="53" applyNumberFormat="1" applyFont="1" applyFill="1" applyBorder="1" applyAlignment="1">
      <alignment horizontal="left" vertical="center"/>
      <protection/>
    </xf>
    <xf numFmtId="49" fontId="33" fillId="15" borderId="25" xfId="53" applyNumberFormat="1" applyFont="1" applyFill="1" applyBorder="1" applyAlignment="1">
      <alignment horizontal="left" vertical="center"/>
      <protection/>
    </xf>
    <xf numFmtId="49" fontId="33" fillId="15" borderId="26" xfId="53" applyNumberFormat="1" applyFont="1" applyFill="1" applyBorder="1" applyAlignment="1">
      <alignment horizontal="center" vertical="center"/>
      <protection/>
    </xf>
    <xf numFmtId="49" fontId="33" fillId="15" borderId="10" xfId="53" applyNumberFormat="1" applyFont="1" applyFill="1" applyBorder="1" applyAlignment="1">
      <alignment horizontal="center" vertical="center"/>
      <protection/>
    </xf>
    <xf numFmtId="49" fontId="33" fillId="20" borderId="10" xfId="53" applyNumberFormat="1" applyFont="1" applyFill="1" applyBorder="1" applyAlignment="1">
      <alignment horizontal="center" vertical="center"/>
      <protection/>
    </xf>
    <xf numFmtId="49" fontId="33" fillId="15" borderId="27" xfId="53" applyNumberFormat="1" applyFont="1" applyFill="1" applyBorder="1" applyAlignment="1">
      <alignment horizontal="center" vertical="center"/>
      <protection/>
    </xf>
    <xf numFmtId="49" fontId="34" fillId="15" borderId="24" xfId="53" applyNumberFormat="1" applyFont="1" applyFill="1" applyBorder="1" applyAlignment="1">
      <alignment horizontal="center" vertical="center"/>
      <protection/>
    </xf>
    <xf numFmtId="49" fontId="34" fillId="15" borderId="25" xfId="53" applyNumberFormat="1" applyFont="1" applyFill="1" applyBorder="1" applyAlignment="1">
      <alignment horizontal="center" vertical="center"/>
      <protection/>
    </xf>
    <xf numFmtId="49" fontId="31" fillId="15" borderId="0" xfId="52" applyNumberFormat="1" applyFont="1" applyFill="1" applyBorder="1" applyAlignment="1">
      <alignment horizontal="left" vertical="center"/>
      <protection/>
    </xf>
    <xf numFmtId="0" fontId="0" fillId="15" borderId="0" xfId="52" applyFill="1">
      <alignment/>
      <protection/>
    </xf>
    <xf numFmtId="49" fontId="0" fillId="15" borderId="0" xfId="52" applyNumberFormat="1" applyFill="1">
      <alignment/>
      <protection/>
    </xf>
    <xf numFmtId="49" fontId="23" fillId="15" borderId="0" xfId="52" applyNumberFormat="1" applyFont="1" applyFill="1" applyBorder="1" applyAlignment="1">
      <alignment horizontal="left"/>
      <protection/>
    </xf>
    <xf numFmtId="181" fontId="23" fillId="15" borderId="0" xfId="52" applyNumberFormat="1" applyFont="1" applyFill="1" applyBorder="1" applyAlignment="1">
      <alignment horizontal="left"/>
      <protection/>
    </xf>
    <xf numFmtId="49" fontId="0" fillId="15" borderId="0" xfId="52" applyNumberFormat="1" applyFill="1" applyAlignment="1">
      <alignment horizontal="right"/>
      <protection/>
    </xf>
    <xf numFmtId="49" fontId="1" fillId="15" borderId="16" xfId="52" applyNumberFormat="1" applyFont="1" applyFill="1" applyBorder="1" applyAlignment="1">
      <alignment horizontal="center" vertical="center" wrapText="1"/>
      <protection/>
    </xf>
    <xf numFmtId="49" fontId="1" fillId="15" borderId="17" xfId="52" applyNumberFormat="1" applyFont="1" applyFill="1" applyBorder="1" applyAlignment="1">
      <alignment horizontal="center" vertical="center" wrapText="1"/>
      <protection/>
    </xf>
    <xf numFmtId="49" fontId="23" fillId="15" borderId="16" xfId="52" applyNumberFormat="1" applyFont="1" applyFill="1" applyBorder="1" applyAlignment="1">
      <alignment horizontal="center" vertical="center" wrapText="1"/>
      <protection/>
    </xf>
    <xf numFmtId="49" fontId="23" fillId="15" borderId="18" xfId="52" applyNumberFormat="1" applyFont="1" applyFill="1" applyBorder="1" applyAlignment="1">
      <alignment horizontal="center" vertical="center" wrapText="1"/>
      <protection/>
    </xf>
    <xf numFmtId="49" fontId="23" fillId="15" borderId="17" xfId="52" applyNumberFormat="1" applyFont="1" applyFill="1" applyBorder="1" applyAlignment="1">
      <alignment horizontal="center" vertical="center" wrapText="1"/>
      <protection/>
    </xf>
    <xf numFmtId="49" fontId="0" fillId="15" borderId="19" xfId="52" applyNumberFormat="1" applyFont="1" applyFill="1" applyBorder="1" applyAlignment="1">
      <alignment horizontal="center" vertical="center" wrapText="1"/>
      <protection/>
    </xf>
    <xf numFmtId="49" fontId="0" fillId="15" borderId="18" xfId="52" applyNumberFormat="1" applyFont="1" applyFill="1" applyBorder="1" applyAlignment="1">
      <alignment horizontal="center" vertical="center" wrapText="1"/>
      <protection/>
    </xf>
    <xf numFmtId="49" fontId="0" fillId="15" borderId="20" xfId="52" applyNumberFormat="1" applyFont="1" applyFill="1" applyBorder="1" applyAlignment="1">
      <alignment horizontal="center" vertical="center" wrapText="1"/>
      <protection/>
    </xf>
    <xf numFmtId="49" fontId="32" fillId="15" borderId="16" xfId="52" applyNumberFormat="1" applyFont="1" applyFill="1" applyBorder="1" applyAlignment="1">
      <alignment horizontal="center" vertical="center" wrapText="1"/>
      <protection/>
    </xf>
    <xf numFmtId="49" fontId="32" fillId="15" borderId="17" xfId="52" applyNumberFormat="1" applyFont="1" applyFill="1" applyBorder="1" applyAlignment="1">
      <alignment horizontal="center" vertical="center" wrapText="1"/>
      <protection/>
    </xf>
    <xf numFmtId="49" fontId="0" fillId="15" borderId="21" xfId="52" applyNumberFormat="1" applyFill="1" applyBorder="1" applyAlignment="1">
      <alignment horizontal="center" vertical="center"/>
      <protection/>
    </xf>
    <xf numFmtId="49" fontId="0" fillId="15" borderId="22" xfId="52" applyNumberFormat="1" applyFill="1" applyBorder="1" applyAlignment="1">
      <alignment horizontal="center" vertical="center"/>
      <protection/>
    </xf>
    <xf numFmtId="49" fontId="33" fillId="15" borderId="21" xfId="52" applyNumberFormat="1" applyFont="1" applyFill="1" applyBorder="1" applyAlignment="1">
      <alignment horizontal="left" vertical="center"/>
      <protection/>
    </xf>
    <xf numFmtId="49" fontId="33" fillId="15" borderId="23" xfId="52" applyNumberFormat="1" applyFont="1" applyFill="1" applyBorder="1" applyAlignment="1">
      <alignment horizontal="left" vertical="center"/>
      <protection/>
    </xf>
    <xf numFmtId="49" fontId="33" fillId="15" borderId="22" xfId="52" applyNumberFormat="1" applyFont="1" applyFill="1" applyBorder="1" applyAlignment="1">
      <alignment horizontal="left" vertical="center"/>
      <protection/>
    </xf>
    <xf numFmtId="49" fontId="33" fillId="20" borderId="13" xfId="52" applyNumberFormat="1" applyFont="1" applyFill="1" applyBorder="1" applyAlignment="1">
      <alignment horizontal="center" vertical="center"/>
      <protection/>
    </xf>
    <xf numFmtId="49" fontId="33" fillId="20" borderId="23" xfId="52" applyNumberFormat="1" applyFont="1" applyFill="1" applyBorder="1" applyAlignment="1">
      <alignment horizontal="center" vertical="center"/>
      <protection/>
    </xf>
    <xf numFmtId="49" fontId="33" fillId="15" borderId="23" xfId="52" applyNumberFormat="1" applyFont="1" applyFill="1" applyBorder="1" applyAlignment="1">
      <alignment horizontal="center" vertical="center"/>
      <protection/>
    </xf>
    <xf numFmtId="49" fontId="33" fillId="15" borderId="14" xfId="52" applyNumberFormat="1" applyFont="1" applyFill="1" applyBorder="1" applyAlignment="1">
      <alignment horizontal="center" vertical="center"/>
      <protection/>
    </xf>
    <xf numFmtId="49" fontId="34" fillId="15" borderId="21" xfId="52" applyNumberFormat="1" applyFont="1" applyFill="1" applyBorder="1" applyAlignment="1">
      <alignment horizontal="center" vertical="center"/>
      <protection/>
    </xf>
    <xf numFmtId="49" fontId="34" fillId="15" borderId="22" xfId="52" applyNumberFormat="1" applyFont="1" applyFill="1" applyBorder="1" applyAlignment="1">
      <alignment horizontal="center" vertical="center"/>
      <protection/>
    </xf>
    <xf numFmtId="49" fontId="0" fillId="15" borderId="24" xfId="52" applyNumberFormat="1" applyFill="1" applyBorder="1" applyAlignment="1">
      <alignment horizontal="center" vertical="center"/>
      <protection/>
    </xf>
    <xf numFmtId="49" fontId="0" fillId="15" borderId="25" xfId="52" applyNumberFormat="1" applyFill="1" applyBorder="1" applyAlignment="1">
      <alignment horizontal="center" vertical="center"/>
      <protection/>
    </xf>
    <xf numFmtId="49" fontId="33" fillId="15" borderId="24" xfId="52" applyNumberFormat="1" applyFont="1" applyFill="1" applyBorder="1" applyAlignment="1">
      <alignment horizontal="left" vertical="center"/>
      <protection/>
    </xf>
    <xf numFmtId="49" fontId="33" fillId="15" borderId="10" xfId="52" applyNumberFormat="1" applyFont="1" applyFill="1" applyBorder="1" applyAlignment="1">
      <alignment horizontal="left" vertical="center"/>
      <protection/>
    </xf>
    <xf numFmtId="49" fontId="33" fillId="15" borderId="25" xfId="52" applyNumberFormat="1" applyFont="1" applyFill="1" applyBorder="1" applyAlignment="1">
      <alignment horizontal="left" vertical="center"/>
      <protection/>
    </xf>
    <xf numFmtId="49" fontId="33" fillId="15" borderId="26" xfId="52" applyNumberFormat="1" applyFont="1" applyFill="1" applyBorder="1" applyAlignment="1">
      <alignment horizontal="center" vertical="center"/>
      <protection/>
    </xf>
    <xf numFmtId="49" fontId="33" fillId="15" borderId="10" xfId="52" applyNumberFormat="1" applyFont="1" applyFill="1" applyBorder="1" applyAlignment="1">
      <alignment horizontal="center" vertical="center"/>
      <protection/>
    </xf>
    <xf numFmtId="49" fontId="33" fillId="20" borderId="10" xfId="52" applyNumberFormat="1" applyFont="1" applyFill="1" applyBorder="1" applyAlignment="1">
      <alignment horizontal="center" vertical="center"/>
      <protection/>
    </xf>
    <xf numFmtId="49" fontId="33" fillId="15" borderId="27" xfId="52" applyNumberFormat="1" applyFont="1" applyFill="1" applyBorder="1" applyAlignment="1">
      <alignment horizontal="center" vertical="center"/>
      <protection/>
    </xf>
    <xf numFmtId="49" fontId="34" fillId="15" borderId="24" xfId="52" applyNumberFormat="1" applyFont="1" applyFill="1" applyBorder="1" applyAlignment="1">
      <alignment horizontal="center" vertical="center"/>
      <protection/>
    </xf>
    <xf numFmtId="49" fontId="34" fillId="15" borderId="25" xfId="52" applyNumberFormat="1" applyFont="1" applyFill="1" applyBorder="1" applyAlignment="1">
      <alignment horizontal="center" vertical="center"/>
      <protection/>
    </xf>
    <xf numFmtId="49" fontId="33" fillId="18" borderId="24" xfId="52" applyNumberFormat="1" applyFont="1" applyFill="1" applyBorder="1" applyAlignment="1">
      <alignment horizontal="left" vertical="center"/>
      <protection/>
    </xf>
    <xf numFmtId="49" fontId="33" fillId="18" borderId="10" xfId="52" applyNumberFormat="1" applyFont="1" applyFill="1" applyBorder="1" applyAlignment="1">
      <alignment horizontal="left" vertical="center"/>
      <protection/>
    </xf>
    <xf numFmtId="49" fontId="33" fillId="18" borderId="25" xfId="52" applyNumberFormat="1" applyFont="1" applyFill="1" applyBorder="1" applyAlignment="1">
      <alignment horizontal="left" vertical="center"/>
      <protection/>
    </xf>
    <xf numFmtId="0" fontId="0" fillId="15" borderId="0" xfId="0" applyFill="1" applyAlignment="1" applyProtection="1">
      <alignment horizontal="left"/>
      <protection/>
    </xf>
    <xf numFmtId="0" fontId="22" fillId="15" borderId="0" xfId="0" applyFont="1" applyFill="1" applyAlignment="1" applyProtection="1">
      <alignment horizontal="right"/>
      <protection/>
    </xf>
    <xf numFmtId="0" fontId="35" fillId="15" borderId="0" xfId="0" applyFont="1" applyFill="1" applyAlignment="1">
      <alignment horizontal="center"/>
    </xf>
    <xf numFmtId="0" fontId="36" fillId="15" borderId="0" xfId="0" applyFont="1" applyFill="1" applyAlignment="1">
      <alignment vertical="center"/>
    </xf>
    <xf numFmtId="0" fontId="22" fillId="15" borderId="0" xfId="0" applyFont="1" applyFill="1" applyAlignment="1">
      <alignment horizontal="center"/>
    </xf>
    <xf numFmtId="181" fontId="22" fillId="15" borderId="0" xfId="0" applyNumberFormat="1" applyFont="1" applyFill="1" applyAlignment="1">
      <alignment horizontal="center"/>
    </xf>
    <xf numFmtId="0" fontId="37" fillId="15" borderId="0" xfId="0" applyFont="1" applyFill="1" applyAlignment="1">
      <alignment vertical="center"/>
    </xf>
    <xf numFmtId="0" fontId="38" fillId="15" borderId="11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37" fillId="15" borderId="12" xfId="0" applyFont="1" applyFill="1" applyBorder="1" applyAlignment="1">
      <alignment vertical="center"/>
    </xf>
    <xf numFmtId="0" fontId="37" fillId="15" borderId="11" xfId="0" applyFont="1" applyFill="1" applyBorder="1" applyAlignment="1">
      <alignment vertical="center"/>
    </xf>
    <xf numFmtId="0" fontId="38" fillId="15" borderId="13" xfId="0" applyFont="1" applyFill="1" applyBorder="1" applyAlignment="1">
      <alignment vertical="center"/>
    </xf>
    <xf numFmtId="0" fontId="37" fillId="15" borderId="13" xfId="0" applyFont="1" applyFill="1" applyBorder="1" applyAlignment="1">
      <alignment vertical="center"/>
    </xf>
    <xf numFmtId="0" fontId="37" fillId="15" borderId="14" xfId="0" applyFont="1" applyFill="1" applyBorder="1" applyAlignment="1">
      <alignment horizontal="left" vertical="center"/>
    </xf>
    <xf numFmtId="0" fontId="37" fillId="15" borderId="11" xfId="0" applyFont="1" applyFill="1" applyBorder="1" applyAlignment="1">
      <alignment horizontal="left" vertical="center"/>
    </xf>
    <xf numFmtId="0" fontId="37" fillId="15" borderId="0" xfId="0" applyFont="1" applyFill="1" applyBorder="1" applyAlignment="1">
      <alignment horizontal="right" vertical="center"/>
    </xf>
    <xf numFmtId="0" fontId="36" fillId="15" borderId="0" xfId="0" applyFont="1" applyFill="1" applyBorder="1" applyAlignment="1">
      <alignment vertical="center"/>
    </xf>
    <xf numFmtId="0" fontId="38" fillId="15" borderId="11" xfId="0" applyFont="1" applyFill="1" applyBorder="1" applyAlignment="1" applyProtection="1">
      <alignment horizontal="left"/>
      <protection/>
    </xf>
    <xf numFmtId="0" fontId="37" fillId="15" borderId="0" xfId="0" applyFont="1" applyFill="1" applyAlignment="1">
      <alignment horizontal="right" vertical="center"/>
    </xf>
    <xf numFmtId="0" fontId="37" fillId="15" borderId="28" xfId="0" applyFont="1" applyFill="1" applyBorder="1" applyAlignment="1">
      <alignment vertical="center"/>
    </xf>
    <xf numFmtId="0" fontId="38" fillId="15" borderId="13" xfId="0" applyFont="1" applyFill="1" applyBorder="1" applyAlignment="1" applyProtection="1">
      <alignment horizontal="left"/>
      <protection/>
    </xf>
    <xf numFmtId="0" fontId="37" fillId="15" borderId="14" xfId="0" applyFont="1" applyFill="1" applyBorder="1" applyAlignment="1">
      <alignment horizontal="right" vertical="center"/>
    </xf>
    <xf numFmtId="0" fontId="38" fillId="15" borderId="0" xfId="0" applyFont="1" applyFill="1" applyBorder="1" applyAlignment="1" applyProtection="1">
      <alignment horizontal="left"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 vertical="center"/>
      <protection/>
    </xf>
    <xf numFmtId="181" fontId="26" fillId="15" borderId="0" xfId="0" applyNumberFormat="1" applyFont="1" applyFill="1" applyAlignment="1" applyProtection="1">
      <alignment horizontal="center" vertical="center"/>
      <protection/>
    </xf>
    <xf numFmtId="0" fontId="40" fillId="0" borderId="0" xfId="0" applyFont="1" applyAlignment="1">
      <alignment/>
    </xf>
    <xf numFmtId="0" fontId="26" fillId="15" borderId="0" xfId="0" applyFont="1" applyFill="1" applyAlignment="1">
      <alignment horizontal="center"/>
    </xf>
    <xf numFmtId="0" fontId="41" fillId="15" borderId="0" xfId="0" applyFont="1" applyFill="1" applyAlignment="1">
      <alignment/>
    </xf>
    <xf numFmtId="0" fontId="27" fillId="15" borderId="13" xfId="0" applyFont="1" applyFill="1" applyBorder="1" applyAlignment="1" applyProtection="1">
      <alignment/>
      <protection/>
    </xf>
    <xf numFmtId="0" fontId="27" fillId="15" borderId="14" xfId="0" applyFont="1" applyFill="1" applyBorder="1" applyAlignment="1" applyProtection="1">
      <alignment/>
      <protection/>
    </xf>
    <xf numFmtId="0" fontId="25" fillId="21" borderId="0" xfId="0" applyFont="1" applyFill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4" xfId="52"/>
    <cellStyle name="Обычный_л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0</xdr:rowOff>
    </xdr:from>
    <xdr:to>
      <xdr:col>9</xdr:col>
      <xdr:colOff>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1457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9</xdr:col>
      <xdr:colOff>276225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1057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0</xdr:rowOff>
    </xdr:from>
    <xdr:to>
      <xdr:col>9</xdr:col>
      <xdr:colOff>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1457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9</xdr:col>
      <xdr:colOff>276225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1057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95250</xdr:colOff>
      <xdr:row>0</xdr:row>
      <xdr:rowOff>0</xdr:rowOff>
    </xdr:from>
    <xdr:to>
      <xdr:col>28</xdr:col>
      <xdr:colOff>0</xdr:colOff>
      <xdr:row>3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1619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95250</xdr:colOff>
      <xdr:row>0</xdr:row>
      <xdr:rowOff>0</xdr:rowOff>
    </xdr:from>
    <xdr:to>
      <xdr:col>28</xdr:col>
      <xdr:colOff>0</xdr:colOff>
      <xdr:row>3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1619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58</xdr:col>
      <xdr:colOff>19050</xdr:colOff>
      <xdr:row>62</xdr:row>
      <xdr:rowOff>152400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7486650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41" t="s">
        <v>114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41419</v>
      </c>
      <c r="B3" s="5"/>
      <c r="C3" s="5"/>
      <c r="D3" s="5"/>
      <c r="E3" s="5"/>
      <c r="F3" s="5"/>
      <c r="G3" s="5"/>
      <c r="H3" s="5"/>
      <c r="I3" s="5"/>
    </row>
    <row r="4" spans="1:9" ht="15.75">
      <c r="A4" s="142"/>
      <c r="B4" s="142"/>
      <c r="C4" s="142"/>
      <c r="D4" s="142"/>
      <c r="E4" s="142"/>
      <c r="F4" s="142"/>
      <c r="G4" s="142"/>
      <c r="H4" s="142"/>
      <c r="I4" s="14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115</v>
      </c>
      <c r="B7" s="12">
        <v>1</v>
      </c>
      <c r="C7" s="13" t="str">
        <f>Мл1с!G36</f>
        <v>Аббасов Рустамхон</v>
      </c>
      <c r="D7" s="10"/>
      <c r="E7" s="10"/>
      <c r="F7" s="10"/>
      <c r="G7" s="10"/>
      <c r="H7" s="10"/>
      <c r="I7" s="10"/>
    </row>
    <row r="8" spans="1:9" ht="18">
      <c r="A8" s="11" t="s">
        <v>116</v>
      </c>
      <c r="B8" s="12">
        <v>2</v>
      </c>
      <c r="C8" s="13" t="str">
        <f>Мл1с!G56</f>
        <v>Исмайлов Азат</v>
      </c>
      <c r="D8" s="10"/>
      <c r="E8" s="10"/>
      <c r="F8" s="10"/>
      <c r="G8" s="10"/>
      <c r="H8" s="10"/>
      <c r="I8" s="10"/>
    </row>
    <row r="9" spans="1:9" ht="18">
      <c r="A9" s="11" t="s">
        <v>96</v>
      </c>
      <c r="B9" s="12">
        <v>3</v>
      </c>
      <c r="C9" s="13" t="str">
        <f>Мл2с!I22</f>
        <v>Лютый Олег</v>
      </c>
      <c r="D9" s="10"/>
      <c r="E9" s="10"/>
      <c r="F9" s="10"/>
      <c r="G9" s="10"/>
      <c r="H9" s="10"/>
      <c r="I9" s="10"/>
    </row>
    <row r="10" spans="1:9" ht="18">
      <c r="A10" s="11" t="s">
        <v>117</v>
      </c>
      <c r="B10" s="12">
        <v>4</v>
      </c>
      <c r="C10" s="14" t="str">
        <f>Мл2с!I32</f>
        <v>Яковлев Денис</v>
      </c>
      <c r="D10" s="10"/>
      <c r="E10" s="10"/>
      <c r="F10" s="10"/>
      <c r="G10" s="10"/>
      <c r="H10" s="10"/>
      <c r="I10" s="10"/>
    </row>
    <row r="11" spans="1:9" ht="18">
      <c r="A11" s="11" t="s">
        <v>118</v>
      </c>
      <c r="B11" s="12">
        <v>5</v>
      </c>
      <c r="C11" s="14" t="str">
        <f>Мл1с!G63</f>
        <v>Исламгулова Лилия</v>
      </c>
      <c r="D11" s="10"/>
      <c r="E11" s="10"/>
      <c r="F11" s="10"/>
      <c r="G11" s="10"/>
      <c r="H11" s="10"/>
      <c r="I11" s="10"/>
    </row>
    <row r="12" spans="1:9" ht="18">
      <c r="A12" s="11" t="s">
        <v>97</v>
      </c>
      <c r="B12" s="12">
        <v>6</v>
      </c>
      <c r="C12" s="14" t="str">
        <f>Мл1с!G65</f>
        <v>Семенов Константин</v>
      </c>
      <c r="D12" s="10"/>
      <c r="E12" s="10"/>
      <c r="F12" s="10"/>
      <c r="G12" s="10"/>
      <c r="H12" s="10"/>
      <c r="I12" s="10"/>
    </row>
    <row r="13" spans="1:9" ht="18">
      <c r="A13" s="11" t="s">
        <v>119</v>
      </c>
      <c r="B13" s="12">
        <v>7</v>
      </c>
      <c r="C13" s="14" t="str">
        <f>Мл1с!G68</f>
        <v>Горбунов Валентин</v>
      </c>
      <c r="D13" s="10"/>
      <c r="E13" s="10"/>
      <c r="F13" s="10"/>
      <c r="G13" s="10"/>
      <c r="H13" s="10"/>
      <c r="I13" s="10"/>
    </row>
    <row r="14" spans="1:9" ht="18">
      <c r="A14" s="11" t="s">
        <v>99</v>
      </c>
      <c r="B14" s="12">
        <v>8</v>
      </c>
      <c r="C14" s="14" t="str">
        <f>Мл1с!G70</f>
        <v>Абдрашитов Азат</v>
      </c>
      <c r="D14" s="10"/>
      <c r="E14" s="10"/>
      <c r="F14" s="10"/>
      <c r="G14" s="10"/>
      <c r="H14" s="10"/>
      <c r="I14" s="10"/>
    </row>
    <row r="15" spans="1:9" ht="18">
      <c r="A15" s="11" t="s">
        <v>102</v>
      </c>
      <c r="B15" s="12">
        <v>9</v>
      </c>
      <c r="C15" s="14" t="str">
        <f>Мл1с!D72</f>
        <v>Шариков Сергей</v>
      </c>
      <c r="D15" s="10"/>
      <c r="E15" s="10"/>
      <c r="F15" s="10"/>
      <c r="G15" s="10"/>
      <c r="H15" s="10"/>
      <c r="I15" s="10"/>
    </row>
    <row r="16" spans="1:9" ht="18">
      <c r="A16" s="11" t="s">
        <v>106</v>
      </c>
      <c r="B16" s="12">
        <v>10</v>
      </c>
      <c r="C16" s="14" t="str">
        <f>Мл1с!D75</f>
        <v>Коврижников Максим</v>
      </c>
      <c r="D16" s="10"/>
      <c r="E16" s="10"/>
      <c r="F16" s="10"/>
      <c r="G16" s="10"/>
      <c r="H16" s="10"/>
      <c r="I16" s="10"/>
    </row>
    <row r="17" spans="1:9" ht="18">
      <c r="A17" s="11" t="s">
        <v>120</v>
      </c>
      <c r="B17" s="12">
        <v>11</v>
      </c>
      <c r="C17" s="14" t="str">
        <f>Мл1с!G73</f>
        <v>Шарипов Вадим</v>
      </c>
      <c r="D17" s="10"/>
      <c r="E17" s="10"/>
      <c r="F17" s="10"/>
      <c r="G17" s="10"/>
      <c r="H17" s="10"/>
      <c r="I17" s="10"/>
    </row>
    <row r="18" spans="1:9" ht="18">
      <c r="A18" s="11" t="s">
        <v>121</v>
      </c>
      <c r="B18" s="12">
        <v>12</v>
      </c>
      <c r="C18" s="14" t="str">
        <f>Мл1с!G75</f>
        <v>Сагитов Александр</v>
      </c>
      <c r="D18" s="10"/>
      <c r="E18" s="10"/>
      <c r="F18" s="10"/>
      <c r="G18" s="10"/>
      <c r="H18" s="10"/>
      <c r="I18" s="10"/>
    </row>
    <row r="19" spans="1:9" ht="18">
      <c r="A19" s="11" t="s">
        <v>122</v>
      </c>
      <c r="B19" s="12">
        <v>13</v>
      </c>
      <c r="C19" s="14" t="str">
        <f>Мл2с!I40</f>
        <v>Антонян Ваге</v>
      </c>
      <c r="D19" s="10"/>
      <c r="E19" s="10"/>
      <c r="F19" s="10"/>
      <c r="G19" s="10"/>
      <c r="H19" s="10"/>
      <c r="I19" s="10"/>
    </row>
    <row r="20" spans="1:9" ht="18">
      <c r="A20" s="11" t="s">
        <v>123</v>
      </c>
      <c r="B20" s="12">
        <v>14</v>
      </c>
      <c r="C20" s="14" t="str">
        <f>Мл2с!I44</f>
        <v>Лим Александр</v>
      </c>
      <c r="D20" s="10"/>
      <c r="E20" s="10"/>
      <c r="F20" s="10"/>
      <c r="G20" s="10"/>
      <c r="H20" s="10"/>
      <c r="I20" s="10"/>
    </row>
    <row r="21" spans="1:9" ht="18">
      <c r="A21" s="11" t="s">
        <v>107</v>
      </c>
      <c r="B21" s="12">
        <v>15</v>
      </c>
      <c r="C21" s="14" t="str">
        <f>Мл2с!I46</f>
        <v>Тодрамович Александр</v>
      </c>
      <c r="D21" s="10"/>
      <c r="E21" s="10"/>
      <c r="F21" s="10"/>
      <c r="G21" s="10"/>
      <c r="H21" s="10"/>
      <c r="I21" s="10"/>
    </row>
    <row r="22" spans="1:9" ht="18">
      <c r="A22" s="11" t="s">
        <v>109</v>
      </c>
      <c r="B22" s="12">
        <v>16</v>
      </c>
      <c r="C22" s="14" t="str">
        <f>Мл2с!I48</f>
        <v>Мазурин Викентий</v>
      </c>
      <c r="D22" s="10"/>
      <c r="E22" s="10"/>
      <c r="F22" s="10"/>
      <c r="G22" s="10"/>
      <c r="H22" s="10"/>
      <c r="I22" s="10"/>
    </row>
    <row r="23" spans="1:9" ht="18">
      <c r="A23" s="11" t="s">
        <v>124</v>
      </c>
      <c r="B23" s="12">
        <v>17</v>
      </c>
      <c r="C23" s="150" t="str">
        <f>Мл2с!E44</f>
        <v>Лукьянов Роман</v>
      </c>
      <c r="D23" s="10"/>
      <c r="E23" s="10"/>
      <c r="F23" s="10"/>
      <c r="G23" s="10"/>
      <c r="H23" s="10"/>
      <c r="I23" s="10"/>
    </row>
    <row r="24" spans="1:9" ht="18">
      <c r="A24" s="11" t="s">
        <v>125</v>
      </c>
      <c r="B24" s="12">
        <v>18</v>
      </c>
      <c r="C24" s="14" t="str">
        <f>Мл2с!E50</f>
        <v>Семенов Юрий</v>
      </c>
      <c r="D24" s="10"/>
      <c r="E24" s="10"/>
      <c r="F24" s="10"/>
      <c r="G24" s="10"/>
      <c r="H24" s="10"/>
      <c r="I24" s="10"/>
    </row>
    <row r="25" spans="1:9" ht="18">
      <c r="A25" s="11" t="s">
        <v>126</v>
      </c>
      <c r="B25" s="12">
        <v>19</v>
      </c>
      <c r="C25" s="14" t="str">
        <f>Мл2с!E53</f>
        <v>Хабиров Марс</v>
      </c>
      <c r="D25" s="10"/>
      <c r="E25" s="10"/>
      <c r="F25" s="10"/>
      <c r="G25" s="10"/>
      <c r="H25" s="10"/>
      <c r="I25" s="10"/>
    </row>
    <row r="26" spans="1:9" ht="18">
      <c r="A26" s="11" t="s">
        <v>14</v>
      </c>
      <c r="B26" s="12">
        <v>20</v>
      </c>
      <c r="C26" s="14">
        <f>Мл2с!E55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14</v>
      </c>
      <c r="B27" s="12">
        <v>21</v>
      </c>
      <c r="C27" s="14">
        <f>Мл2с!I53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14</v>
      </c>
      <c r="B28" s="12">
        <v>22</v>
      </c>
      <c r="C28" s="14">
        <f>Мл2с!I57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14</v>
      </c>
      <c r="B29" s="12">
        <v>23</v>
      </c>
      <c r="C29" s="14">
        <f>Мл2с!I59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14</v>
      </c>
      <c r="B30" s="12">
        <v>24</v>
      </c>
      <c r="C30" s="14">
        <f>Мл2с!I61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14</v>
      </c>
      <c r="B31" s="12">
        <v>25</v>
      </c>
      <c r="C31" s="14">
        <f>Мл2с!E63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14</v>
      </c>
      <c r="B32" s="12">
        <v>26</v>
      </c>
      <c r="C32" s="14">
        <f>Мл2с!E69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14</v>
      </c>
      <c r="B33" s="12">
        <v>27</v>
      </c>
      <c r="C33" s="14">
        <f>Мл2с!E72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14</v>
      </c>
      <c r="B34" s="12">
        <v>28</v>
      </c>
      <c r="C34" s="14">
        <f>Мл2с!E74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14</v>
      </c>
      <c r="B35" s="12">
        <v>29</v>
      </c>
      <c r="C35" s="14">
        <f>Мл2с!I66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14</v>
      </c>
      <c r="B36" s="12">
        <v>30</v>
      </c>
      <c r="C36" s="14">
        <f>Мл2с!I70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14</v>
      </c>
      <c r="B37" s="12">
        <v>31</v>
      </c>
      <c r="C37" s="14">
        <f>Мл2с!I72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14</v>
      </c>
      <c r="B38" s="12">
        <v>32</v>
      </c>
      <c r="C38" s="14" t="str">
        <f>Мл2с!I74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B44" sqref="B4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52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41419</v>
      </c>
      <c r="B3" s="5"/>
      <c r="C3" s="5"/>
      <c r="D3" s="5"/>
      <c r="E3" s="5"/>
      <c r="F3" s="5"/>
      <c r="G3" s="5"/>
      <c r="H3" s="5"/>
      <c r="I3" s="5"/>
    </row>
    <row r="4" spans="1:9" ht="12.75">
      <c r="A4" s="118"/>
      <c r="B4" s="118"/>
      <c r="C4" s="118"/>
      <c r="D4" s="118"/>
      <c r="E4" s="118"/>
      <c r="F4" s="118"/>
      <c r="G4" s="118"/>
      <c r="H4" s="118"/>
      <c r="I4" s="118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53</v>
      </c>
      <c r="B7" s="12">
        <v>1</v>
      </c>
      <c r="C7" s="13" t="str">
        <f>2л!E12</f>
        <v>Миксонов Эренбург</v>
      </c>
      <c r="D7" s="10"/>
      <c r="E7" s="10"/>
      <c r="F7" s="10"/>
      <c r="G7" s="10"/>
      <c r="H7" s="10"/>
      <c r="I7" s="119"/>
    </row>
    <row r="8" spans="1:9" ht="18">
      <c r="A8" s="11" t="s">
        <v>54</v>
      </c>
      <c r="B8" s="12">
        <v>2</v>
      </c>
      <c r="C8" s="14" t="str">
        <f>2л!E19</f>
        <v>Хакимова Регина</v>
      </c>
      <c r="D8" s="10"/>
      <c r="E8" s="10"/>
      <c r="F8" s="10"/>
      <c r="G8" s="10"/>
      <c r="H8" s="10"/>
      <c r="I8" s="119"/>
    </row>
    <row r="9" spans="1:9" ht="18">
      <c r="A9" s="11" t="s">
        <v>55</v>
      </c>
      <c r="B9" s="12">
        <v>3</v>
      </c>
      <c r="C9" s="14" t="str">
        <f>2л!E25</f>
        <v>Каверина Анастасия</v>
      </c>
      <c r="D9" s="10"/>
      <c r="E9" s="10"/>
      <c r="F9" s="10"/>
      <c r="G9" s="10"/>
      <c r="H9" s="10"/>
      <c r="I9" s="119"/>
    </row>
    <row r="10" spans="1:9" ht="18">
      <c r="A10" s="11" t="s">
        <v>56</v>
      </c>
      <c r="B10" s="12">
        <v>4</v>
      </c>
      <c r="C10" s="14" t="str">
        <f>2л!E28</f>
        <v>Мансуров Данар</v>
      </c>
      <c r="D10" s="10"/>
      <c r="E10" s="10"/>
      <c r="F10" s="10"/>
      <c r="G10" s="10"/>
      <c r="H10" s="10"/>
      <c r="I10" s="10"/>
    </row>
    <row r="11" spans="1:9" ht="18">
      <c r="A11" s="11" t="s">
        <v>57</v>
      </c>
      <c r="B11" s="12">
        <v>5</v>
      </c>
      <c r="C11" s="14" t="str">
        <f>2л!E31</f>
        <v>Красильников Павел</v>
      </c>
      <c r="D11" s="10"/>
      <c r="E11" s="10"/>
      <c r="F11" s="10"/>
      <c r="G11" s="10"/>
      <c r="H11" s="10"/>
      <c r="I11" s="10"/>
    </row>
    <row r="12" spans="1:9" ht="18">
      <c r="A12" s="11" t="s">
        <v>58</v>
      </c>
      <c r="B12" s="12">
        <v>6</v>
      </c>
      <c r="C12" s="14" t="str">
        <f>2л!E33</f>
        <v>Валиев Даниил</v>
      </c>
      <c r="D12" s="10"/>
      <c r="E12" s="10"/>
      <c r="F12" s="10"/>
      <c r="G12" s="10"/>
      <c r="H12" s="10"/>
      <c r="I12" s="10"/>
    </row>
    <row r="13" spans="1:9" ht="18">
      <c r="A13" s="11" t="s">
        <v>59</v>
      </c>
      <c r="B13" s="12">
        <v>7</v>
      </c>
      <c r="C13" s="14" t="str">
        <f>2л!C33</f>
        <v>Алтынбаев Марат</v>
      </c>
      <c r="D13" s="10"/>
      <c r="E13" s="10"/>
      <c r="F13" s="10"/>
      <c r="G13" s="10"/>
      <c r="H13" s="10"/>
      <c r="I13" s="10"/>
    </row>
    <row r="14" spans="1:9" ht="18">
      <c r="A14" s="11" t="s">
        <v>60</v>
      </c>
      <c r="B14" s="12">
        <v>8</v>
      </c>
      <c r="C14" s="14" t="str">
        <f>2л!C35</f>
        <v>Кильдиярова Алина</v>
      </c>
      <c r="D14" s="10"/>
      <c r="E14" s="10"/>
      <c r="F14" s="10"/>
      <c r="G14" s="10"/>
      <c r="H14" s="10"/>
      <c r="I14" s="10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1:M46"/>
  <sheetViews>
    <sheetView view="pageBreakPreview" zoomScaleNormal="86" zoomScaleSheetLayoutView="100" workbookViewId="0" topLeftCell="A1">
      <selection activeCell="B44" sqref="B44"/>
    </sheetView>
  </sheetViews>
  <sheetFormatPr defaultColWidth="9.00390625" defaultRowHeight="10.5" customHeight="1"/>
  <cols>
    <col min="1" max="1" width="4.75390625" style="121" customWidth="1"/>
    <col min="2" max="4" width="23.75390625" style="121" customWidth="1"/>
    <col min="5" max="13" width="3.75390625" style="121" customWidth="1"/>
    <col min="14" max="16384" width="2.75390625" style="121" customWidth="1"/>
  </cols>
  <sheetData>
    <row r="1" spans="1:10" ht="18">
      <c r="A1" s="120" t="str">
        <f>Сп2л!A1</f>
        <v>Кубок Республики Башкортостан 2013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.75">
      <c r="A2" s="122" t="str">
        <f>Сп2л!A2</f>
        <v>Соревнования Второй лиги 20-го Этапа День пограничника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75">
      <c r="A3" s="123">
        <f>Сп2л!A3</f>
        <v>41419</v>
      </c>
      <c r="B3" s="123"/>
      <c r="C3" s="123"/>
      <c r="D3" s="123"/>
      <c r="E3" s="123"/>
      <c r="F3" s="123"/>
      <c r="G3" s="123"/>
      <c r="H3" s="123"/>
      <c r="I3" s="123"/>
      <c r="J3" s="123"/>
    </row>
    <row r="5" spans="1:10" s="126" customFormat="1" ht="10.5" customHeight="1">
      <c r="A5" s="124">
        <v>1</v>
      </c>
      <c r="B5" s="125" t="str">
        <f>Сп2л!A7</f>
        <v>Миксонов Эренбург</v>
      </c>
      <c r="C5" s="124"/>
      <c r="D5" s="124"/>
      <c r="E5" s="124"/>
      <c r="F5" s="121"/>
      <c r="G5" s="121"/>
      <c r="H5" s="121"/>
      <c r="I5" s="121"/>
      <c r="J5" s="121"/>
    </row>
    <row r="6" spans="1:10" s="126" customFormat="1" ht="10.5" customHeight="1">
      <c r="A6" s="124"/>
      <c r="B6" s="127">
        <v>1</v>
      </c>
      <c r="C6" s="128" t="s">
        <v>53</v>
      </c>
      <c r="D6" s="124"/>
      <c r="E6" s="124"/>
      <c r="F6" s="121"/>
      <c r="G6" s="121"/>
      <c r="H6" s="121"/>
      <c r="I6" s="121"/>
      <c r="J6" s="121"/>
    </row>
    <row r="7" spans="1:10" s="126" customFormat="1" ht="10.5" customHeight="1">
      <c r="A7" s="124">
        <v>8</v>
      </c>
      <c r="B7" s="129" t="str">
        <f>Сп2л!A14</f>
        <v>Кильдиярова Алина</v>
      </c>
      <c r="C7" s="127"/>
      <c r="D7" s="124"/>
      <c r="E7" s="124"/>
      <c r="F7" s="121"/>
      <c r="G7" s="121"/>
      <c r="H7" s="121"/>
      <c r="I7" s="121"/>
      <c r="J7" s="121"/>
    </row>
    <row r="8" spans="1:10" s="126" customFormat="1" ht="10.5" customHeight="1">
      <c r="A8" s="124"/>
      <c r="B8" s="124"/>
      <c r="C8" s="127">
        <v>5</v>
      </c>
      <c r="D8" s="128" t="s">
        <v>53</v>
      </c>
      <c r="E8" s="124"/>
      <c r="F8" s="121"/>
      <c r="G8" s="121"/>
      <c r="H8" s="121"/>
      <c r="I8" s="121"/>
      <c r="J8" s="121"/>
    </row>
    <row r="9" spans="1:10" s="126" customFormat="1" ht="10.5" customHeight="1">
      <c r="A9" s="124">
        <v>5</v>
      </c>
      <c r="B9" s="125" t="str">
        <f>Сп2л!A11</f>
        <v>Валиев Даниил</v>
      </c>
      <c r="C9" s="127"/>
      <c r="D9" s="127"/>
      <c r="E9" s="124"/>
      <c r="F9" s="121"/>
      <c r="G9" s="121"/>
      <c r="H9" s="121"/>
      <c r="I9" s="121"/>
      <c r="J9" s="121"/>
    </row>
    <row r="10" spans="1:10" s="126" customFormat="1" ht="10.5" customHeight="1">
      <c r="A10" s="124"/>
      <c r="B10" s="127">
        <v>2</v>
      </c>
      <c r="C10" s="130" t="s">
        <v>56</v>
      </c>
      <c r="D10" s="127"/>
      <c r="E10" s="124"/>
      <c r="F10" s="121"/>
      <c r="G10" s="121"/>
      <c r="H10" s="121"/>
      <c r="I10" s="121"/>
      <c r="J10" s="121"/>
    </row>
    <row r="11" spans="1:10" s="126" customFormat="1" ht="10.5" customHeight="1">
      <c r="A11" s="124">
        <v>4</v>
      </c>
      <c r="B11" s="129" t="str">
        <f>Сп2л!A10</f>
        <v>Красильников Павел</v>
      </c>
      <c r="C11" s="124"/>
      <c r="D11" s="127"/>
      <c r="E11" s="124"/>
      <c r="F11" s="121"/>
      <c r="G11" s="121"/>
      <c r="H11" s="121"/>
      <c r="I11" s="121"/>
      <c r="J11" s="121"/>
    </row>
    <row r="12" spans="1:10" s="126" customFormat="1" ht="10.5" customHeight="1">
      <c r="A12" s="124"/>
      <c r="B12" s="124"/>
      <c r="C12" s="124"/>
      <c r="D12" s="127">
        <v>7</v>
      </c>
      <c r="E12" s="131" t="s">
        <v>53</v>
      </c>
      <c r="F12" s="132"/>
      <c r="G12" s="132"/>
      <c r="H12" s="132"/>
      <c r="I12" s="132"/>
      <c r="J12" s="132"/>
    </row>
    <row r="13" spans="1:10" s="126" customFormat="1" ht="10.5" customHeight="1">
      <c r="A13" s="124">
        <v>3</v>
      </c>
      <c r="B13" s="125" t="str">
        <f>Сп2л!A9</f>
        <v>Хакимова Регина</v>
      </c>
      <c r="C13" s="124"/>
      <c r="D13" s="127"/>
      <c r="E13" s="133"/>
      <c r="F13" s="134"/>
      <c r="G13" s="133"/>
      <c r="H13" s="134"/>
      <c r="I13" s="134"/>
      <c r="J13" s="133" t="s">
        <v>15</v>
      </c>
    </row>
    <row r="14" spans="1:10" s="126" customFormat="1" ht="10.5" customHeight="1">
      <c r="A14" s="124"/>
      <c r="B14" s="127">
        <v>3</v>
      </c>
      <c r="C14" s="128" t="s">
        <v>55</v>
      </c>
      <c r="D14" s="127"/>
      <c r="E14" s="133"/>
      <c r="F14" s="134"/>
      <c r="G14" s="133"/>
      <c r="H14" s="134"/>
      <c r="I14" s="134"/>
      <c r="J14" s="133"/>
    </row>
    <row r="15" spans="1:10" s="126" customFormat="1" ht="10.5" customHeight="1">
      <c r="A15" s="124">
        <v>6</v>
      </c>
      <c r="B15" s="129" t="str">
        <f>Сп2л!A12</f>
        <v>Алтынбаев Марат</v>
      </c>
      <c r="C15" s="127"/>
      <c r="D15" s="127"/>
      <c r="E15" s="133"/>
      <c r="F15" s="134"/>
      <c r="G15" s="133"/>
      <c r="H15" s="134"/>
      <c r="I15" s="134"/>
      <c r="J15" s="133"/>
    </row>
    <row r="16" spans="1:10" s="126" customFormat="1" ht="10.5" customHeight="1">
      <c r="A16" s="124"/>
      <c r="B16" s="124"/>
      <c r="C16" s="127">
        <v>6</v>
      </c>
      <c r="D16" s="130" t="s">
        <v>55</v>
      </c>
      <c r="E16" s="133"/>
      <c r="F16" s="134"/>
      <c r="G16" s="133"/>
      <c r="H16" s="134"/>
      <c r="I16" s="134"/>
      <c r="J16" s="133"/>
    </row>
    <row r="17" spans="1:10" s="126" customFormat="1" ht="10.5" customHeight="1">
      <c r="A17" s="124">
        <v>7</v>
      </c>
      <c r="B17" s="125" t="str">
        <f>Сп2л!A13</f>
        <v>Каверина Анастасия</v>
      </c>
      <c r="C17" s="127"/>
      <c r="D17" s="124"/>
      <c r="E17" s="133"/>
      <c r="F17" s="134"/>
      <c r="G17" s="133"/>
      <c r="H17" s="134"/>
      <c r="I17" s="134"/>
      <c r="J17" s="133"/>
    </row>
    <row r="18" spans="1:10" s="126" customFormat="1" ht="10.5" customHeight="1">
      <c r="A18" s="124"/>
      <c r="B18" s="127">
        <v>4</v>
      </c>
      <c r="C18" s="130" t="s">
        <v>59</v>
      </c>
      <c r="D18" s="124"/>
      <c r="E18" s="133"/>
      <c r="F18" s="134"/>
      <c r="G18" s="133"/>
      <c r="H18" s="134"/>
      <c r="I18" s="134"/>
      <c r="J18" s="133"/>
    </row>
    <row r="19" spans="1:10" s="126" customFormat="1" ht="10.5" customHeight="1">
      <c r="A19" s="124">
        <v>2</v>
      </c>
      <c r="B19" s="129" t="str">
        <f>Сп2л!A8</f>
        <v>Мансуров Данар</v>
      </c>
      <c r="C19" s="124"/>
      <c r="D19" s="124">
        <v>-7</v>
      </c>
      <c r="E19" s="135" t="str">
        <f>IF(E12=D8,D16,IF(E12=D16,D8,0))</f>
        <v>Хакимова Регина</v>
      </c>
      <c r="F19" s="135"/>
      <c r="G19" s="135"/>
      <c r="H19" s="135"/>
      <c r="I19" s="135"/>
      <c r="J19" s="135"/>
    </row>
    <row r="20" spans="1:10" s="126" customFormat="1" ht="10.5" customHeight="1">
      <c r="A20" s="124"/>
      <c r="B20" s="124"/>
      <c r="C20" s="124"/>
      <c r="D20" s="124"/>
      <c r="E20" s="136"/>
      <c r="F20" s="121"/>
      <c r="G20" s="136"/>
      <c r="H20" s="121"/>
      <c r="I20" s="121"/>
      <c r="J20" s="136" t="s">
        <v>16</v>
      </c>
    </row>
    <row r="21" spans="1:10" s="126" customFormat="1" ht="10.5" customHeight="1">
      <c r="A21" s="124">
        <v>-1</v>
      </c>
      <c r="B21" s="135" t="str">
        <f>IF(C6=B5,B7,IF(C6=B7,B5,0))</f>
        <v>Кильдиярова Алина</v>
      </c>
      <c r="C21" s="124"/>
      <c r="D21" s="124"/>
      <c r="E21" s="136"/>
      <c r="F21" s="121"/>
      <c r="G21" s="136"/>
      <c r="H21" s="121"/>
      <c r="I21" s="121"/>
      <c r="J21" s="136"/>
    </row>
    <row r="22" spans="1:10" s="126" customFormat="1" ht="10.5" customHeight="1">
      <c r="A22" s="124"/>
      <c r="B22" s="137">
        <v>8</v>
      </c>
      <c r="C22" s="128" t="s">
        <v>57</v>
      </c>
      <c r="D22" s="124"/>
      <c r="E22" s="136"/>
      <c r="F22" s="121"/>
      <c r="G22" s="136"/>
      <c r="H22" s="121"/>
      <c r="I22" s="121"/>
      <c r="J22" s="136"/>
    </row>
    <row r="23" spans="1:10" s="126" customFormat="1" ht="10.5" customHeight="1">
      <c r="A23" s="124">
        <v>-2</v>
      </c>
      <c r="B23" s="138" t="str">
        <f>IF(C10=B9,B11,IF(C10=B11,B9,0))</f>
        <v>Валиев Даниил</v>
      </c>
      <c r="C23" s="137">
        <v>10</v>
      </c>
      <c r="D23" s="128" t="s">
        <v>59</v>
      </c>
      <c r="E23" s="136"/>
      <c r="F23" s="121"/>
      <c r="G23" s="136"/>
      <c r="H23" s="121"/>
      <c r="I23" s="121"/>
      <c r="J23" s="136"/>
    </row>
    <row r="24" spans="1:10" s="126" customFormat="1" ht="10.5" customHeight="1">
      <c r="A24" s="124"/>
      <c r="B24" s="124">
        <v>-6</v>
      </c>
      <c r="C24" s="138" t="str">
        <f>IF(D16=C14,C18,IF(D16=C18,C14,0))</f>
        <v>Каверина Анастасия</v>
      </c>
      <c r="D24" s="137"/>
      <c r="E24" s="136"/>
      <c r="F24" s="121"/>
      <c r="G24" s="136"/>
      <c r="H24" s="121"/>
      <c r="I24" s="121"/>
      <c r="J24" s="136"/>
    </row>
    <row r="25" spans="1:10" s="126" customFormat="1" ht="10.5" customHeight="1">
      <c r="A25" s="124">
        <v>-3</v>
      </c>
      <c r="B25" s="135" t="str">
        <f>IF(C14=B13,B15,IF(C14=B15,B13,0))</f>
        <v>Алтынбаев Марат</v>
      </c>
      <c r="C25" s="124"/>
      <c r="D25" s="127">
        <v>12</v>
      </c>
      <c r="E25" s="131" t="s">
        <v>59</v>
      </c>
      <c r="F25" s="132"/>
      <c r="G25" s="132"/>
      <c r="H25" s="132"/>
      <c r="I25" s="132"/>
      <c r="J25" s="132"/>
    </row>
    <row r="26" spans="1:10" s="126" customFormat="1" ht="10.5" customHeight="1">
      <c r="A26" s="124"/>
      <c r="B26" s="137">
        <v>9</v>
      </c>
      <c r="C26" s="128" t="s">
        <v>54</v>
      </c>
      <c r="D26" s="127"/>
      <c r="E26" s="136"/>
      <c r="F26" s="121"/>
      <c r="G26" s="136"/>
      <c r="H26" s="121"/>
      <c r="I26" s="121"/>
      <c r="J26" s="136" t="s">
        <v>17</v>
      </c>
    </row>
    <row r="27" spans="1:10" s="126" customFormat="1" ht="10.5" customHeight="1">
      <c r="A27" s="124">
        <v>-4</v>
      </c>
      <c r="B27" s="138" t="str">
        <f>IF(C18=B17,B19,IF(C18=B19,B17,0))</f>
        <v>Мансуров Данар</v>
      </c>
      <c r="C27" s="137">
        <v>11</v>
      </c>
      <c r="D27" s="130" t="s">
        <v>54</v>
      </c>
      <c r="E27" s="136"/>
      <c r="F27" s="121"/>
      <c r="G27" s="136"/>
      <c r="H27" s="121"/>
      <c r="I27" s="121"/>
      <c r="J27" s="136"/>
    </row>
    <row r="28" spans="1:10" s="126" customFormat="1" ht="10.5" customHeight="1">
      <c r="A28" s="124"/>
      <c r="B28" s="124">
        <v>-5</v>
      </c>
      <c r="C28" s="138" t="str">
        <f>IF(D8=C6,C10,IF(D8=C10,C6,0))</f>
        <v>Красильников Павел</v>
      </c>
      <c r="D28" s="124">
        <v>-12</v>
      </c>
      <c r="E28" s="135" t="str">
        <f>IF(E25=D23,D27,IF(E25=D27,D23,0))</f>
        <v>Мансуров Данар</v>
      </c>
      <c r="F28" s="135"/>
      <c r="G28" s="135"/>
      <c r="H28" s="135"/>
      <c r="I28" s="135"/>
      <c r="J28" s="135"/>
    </row>
    <row r="29" spans="1:10" s="126" customFormat="1" ht="10.5" customHeight="1">
      <c r="A29" s="124"/>
      <c r="B29" s="124"/>
      <c r="C29" s="124"/>
      <c r="D29" s="124"/>
      <c r="E29" s="136"/>
      <c r="F29" s="121"/>
      <c r="G29" s="136"/>
      <c r="H29" s="121"/>
      <c r="I29" s="121"/>
      <c r="J29" s="136" t="s">
        <v>18</v>
      </c>
    </row>
    <row r="30" spans="1:10" s="126" customFormat="1" ht="10.5" customHeight="1">
      <c r="A30" s="124"/>
      <c r="B30" s="124"/>
      <c r="C30" s="124">
        <v>-10</v>
      </c>
      <c r="D30" s="135" t="str">
        <f>IF(D23=C22,C24,IF(D23=C24,C22,0))</f>
        <v>Валиев Даниил</v>
      </c>
      <c r="E30" s="136"/>
      <c r="F30" s="121"/>
      <c r="G30" s="136"/>
      <c r="H30" s="121"/>
      <c r="I30" s="121"/>
      <c r="J30" s="136"/>
    </row>
    <row r="31" spans="1:10" s="126" customFormat="1" ht="10.5" customHeight="1">
      <c r="A31" s="124"/>
      <c r="B31" s="124"/>
      <c r="C31" s="124"/>
      <c r="D31" s="127">
        <v>13</v>
      </c>
      <c r="E31" s="131" t="s">
        <v>56</v>
      </c>
      <c r="F31" s="132"/>
      <c r="G31" s="132"/>
      <c r="H31" s="132"/>
      <c r="I31" s="132"/>
      <c r="J31" s="132"/>
    </row>
    <row r="32" spans="1:10" s="126" customFormat="1" ht="10.5" customHeight="1">
      <c r="A32" s="124">
        <v>-8</v>
      </c>
      <c r="B32" s="135" t="str">
        <f>IF(C22=B21,B23,IF(C22=B23,B21,0))</f>
        <v>Кильдиярова Алина</v>
      </c>
      <c r="C32" s="124">
        <v>-11</v>
      </c>
      <c r="D32" s="138" t="str">
        <f>IF(D27=C26,C28,IF(D27=C28,C26,0))</f>
        <v>Красильников Павел</v>
      </c>
      <c r="E32" s="136"/>
      <c r="F32" s="121"/>
      <c r="G32" s="136"/>
      <c r="H32" s="121"/>
      <c r="I32" s="121"/>
      <c r="J32" s="136" t="s">
        <v>19</v>
      </c>
    </row>
    <row r="33" spans="1:10" s="126" customFormat="1" ht="10.5" customHeight="1">
      <c r="A33" s="124"/>
      <c r="B33" s="127">
        <v>14</v>
      </c>
      <c r="C33" s="139" t="s">
        <v>58</v>
      </c>
      <c r="D33" s="124">
        <v>-13</v>
      </c>
      <c r="E33" s="135" t="str">
        <f>IF(E31=D30,D32,IF(E31=D32,D30,0))</f>
        <v>Валиев Даниил</v>
      </c>
      <c r="F33" s="135"/>
      <c r="G33" s="135"/>
      <c r="H33" s="135"/>
      <c r="I33" s="135"/>
      <c r="J33" s="135"/>
    </row>
    <row r="34" spans="1:10" s="126" customFormat="1" ht="10.5" customHeight="1">
      <c r="A34" s="124">
        <v>-9</v>
      </c>
      <c r="B34" s="138" t="str">
        <f>IF(C26=B25,B27,IF(C26=B27,B25,0))</f>
        <v>Алтынбаев Марат</v>
      </c>
      <c r="C34" s="136" t="s">
        <v>22</v>
      </c>
      <c r="D34" s="124"/>
      <c r="E34" s="136"/>
      <c r="F34" s="121"/>
      <c r="G34" s="136"/>
      <c r="H34" s="121"/>
      <c r="I34" s="121"/>
      <c r="J34" s="136" t="s">
        <v>20</v>
      </c>
    </row>
    <row r="35" spans="1:10" s="126" customFormat="1" ht="10.5" customHeight="1">
      <c r="A35" s="124"/>
      <c r="B35" s="124">
        <v>-14</v>
      </c>
      <c r="C35" s="135" t="str">
        <f>IF(C33=B32,B34,IF(C33=B34,B32,0))</f>
        <v>Кильдиярова Алина</v>
      </c>
      <c r="D35" s="140"/>
      <c r="E35" s="140"/>
      <c r="F35" s="140"/>
      <c r="G35" s="140"/>
      <c r="H35" s="140"/>
      <c r="I35" s="121"/>
      <c r="J35" s="121"/>
    </row>
    <row r="36" spans="1:10" s="126" customFormat="1" ht="10.5" customHeight="1">
      <c r="A36" s="124"/>
      <c r="B36" s="124"/>
      <c r="C36" s="136" t="s">
        <v>24</v>
      </c>
      <c r="D36" s="124"/>
      <c r="E36" s="136"/>
      <c r="F36" s="121"/>
      <c r="G36" s="121"/>
      <c r="H36" s="121"/>
      <c r="I36" s="121"/>
      <c r="J36" s="121"/>
    </row>
    <row r="37" spans="1:13" ht="10.5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13" ht="10.5" customHeigh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</row>
    <row r="39" spans="1:13" ht="10.5" customHeigh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ht="10.5" customHeigh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ht="10.5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3" ht="10.5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</row>
    <row r="43" spans="1:13" ht="10.5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</row>
    <row r="44" spans="1:13" ht="10.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1:13" ht="10.5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</row>
    <row r="46" spans="1:13" ht="10.5" customHeigh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B20" sqref="B2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46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41420</v>
      </c>
      <c r="B3" s="5"/>
      <c r="C3" s="5"/>
      <c r="D3" s="5"/>
      <c r="E3" s="5"/>
      <c r="F3" s="5"/>
      <c r="G3" s="5"/>
      <c r="H3" s="5"/>
      <c r="I3" s="5"/>
    </row>
    <row r="4" spans="1:9" ht="12.75">
      <c r="A4" s="118"/>
      <c r="B4" s="118"/>
      <c r="C4" s="118"/>
      <c r="D4" s="118"/>
      <c r="E4" s="118"/>
      <c r="F4" s="118"/>
      <c r="G4" s="118"/>
      <c r="H4" s="118"/>
      <c r="I4" s="118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47</v>
      </c>
      <c r="B7" s="12">
        <v>1</v>
      </c>
      <c r="C7" s="13" t="str">
        <f>3л!E12</f>
        <v>Рогачев Дмитрий</v>
      </c>
      <c r="D7" s="10"/>
      <c r="E7" s="10"/>
      <c r="F7" s="10"/>
      <c r="G7" s="10"/>
      <c r="H7" s="10"/>
      <c r="I7" s="119"/>
    </row>
    <row r="8" spans="1:9" ht="18">
      <c r="A8" s="11" t="s">
        <v>48</v>
      </c>
      <c r="B8" s="12">
        <v>2</v>
      </c>
      <c r="C8" s="14" t="str">
        <f>3л!E19</f>
        <v>Аминев Марат</v>
      </c>
      <c r="D8" s="10"/>
      <c r="E8" s="10"/>
      <c r="F8" s="10"/>
      <c r="G8" s="10"/>
      <c r="H8" s="10"/>
      <c r="I8" s="119"/>
    </row>
    <row r="9" spans="1:9" ht="18">
      <c r="A9" s="11" t="s">
        <v>49</v>
      </c>
      <c r="B9" s="12">
        <v>3</v>
      </c>
      <c r="C9" s="14" t="str">
        <f>3л!E25</f>
        <v>Бартенев Данил</v>
      </c>
      <c r="D9" s="10"/>
      <c r="E9" s="10"/>
      <c r="F9" s="10"/>
      <c r="G9" s="10"/>
      <c r="H9" s="10"/>
      <c r="I9" s="119"/>
    </row>
    <row r="10" spans="1:9" ht="18">
      <c r="A10" s="11" t="s">
        <v>50</v>
      </c>
      <c r="B10" s="12">
        <v>4</v>
      </c>
      <c r="C10" s="14" t="str">
        <f>3л!E28</f>
        <v>Сулейманов Артур</v>
      </c>
      <c r="D10" s="10"/>
      <c r="E10" s="10"/>
      <c r="F10" s="10"/>
      <c r="G10" s="10"/>
      <c r="H10" s="10"/>
      <c r="I10" s="10"/>
    </row>
    <row r="11" spans="1:9" ht="18">
      <c r="A11" s="11" t="s">
        <v>45</v>
      </c>
      <c r="B11" s="12">
        <v>5</v>
      </c>
      <c r="C11" s="14" t="str">
        <f>3л!E31</f>
        <v>Юмакаев Ильгиз</v>
      </c>
      <c r="D11" s="10"/>
      <c r="E11" s="10"/>
      <c r="F11" s="10"/>
      <c r="G11" s="10"/>
      <c r="H11" s="10"/>
      <c r="I11" s="10"/>
    </row>
    <row r="12" spans="1:9" ht="18">
      <c r="A12" s="11" t="s">
        <v>51</v>
      </c>
      <c r="B12" s="12">
        <v>6</v>
      </c>
      <c r="C12" s="14" t="str">
        <f>3л!E33</f>
        <v>Салишев Нияз</v>
      </c>
      <c r="D12" s="10"/>
      <c r="E12" s="10"/>
      <c r="F12" s="10"/>
      <c r="G12" s="10"/>
      <c r="H12" s="10"/>
      <c r="I12" s="10"/>
    </row>
    <row r="13" spans="1:9" ht="18">
      <c r="A13" s="11" t="s">
        <v>12</v>
      </c>
      <c r="B13" s="12">
        <v>7</v>
      </c>
      <c r="C13" s="14" t="str">
        <f>3л!C33</f>
        <v>Смирнов Николай</v>
      </c>
      <c r="D13" s="10"/>
      <c r="E13" s="10"/>
      <c r="F13" s="10"/>
      <c r="G13" s="10"/>
      <c r="H13" s="10"/>
      <c r="I13" s="10"/>
    </row>
    <row r="14" spans="1:9" ht="18">
      <c r="A14" s="11" t="s">
        <v>13</v>
      </c>
      <c r="B14" s="12">
        <v>8</v>
      </c>
      <c r="C14" s="14" t="str">
        <f>3л!C35</f>
        <v>Бондаренко Сергей</v>
      </c>
      <c r="D14" s="10"/>
      <c r="E14" s="10"/>
      <c r="F14" s="10"/>
      <c r="G14" s="10"/>
      <c r="H14" s="10"/>
      <c r="I14" s="10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A1:M46"/>
  <sheetViews>
    <sheetView view="pageBreakPreview" zoomScaleNormal="86" zoomScaleSheetLayoutView="100" workbookViewId="0" topLeftCell="A1">
      <selection activeCell="B20" sqref="B20"/>
    </sheetView>
  </sheetViews>
  <sheetFormatPr defaultColWidth="9.00390625" defaultRowHeight="10.5" customHeight="1"/>
  <cols>
    <col min="1" max="1" width="4.75390625" style="121" customWidth="1"/>
    <col min="2" max="4" width="23.75390625" style="121" customWidth="1"/>
    <col min="5" max="13" width="3.75390625" style="121" customWidth="1"/>
    <col min="14" max="16384" width="2.75390625" style="121" customWidth="1"/>
  </cols>
  <sheetData>
    <row r="1" spans="1:10" ht="18">
      <c r="A1" s="120" t="str">
        <f>Сп3л!A1</f>
        <v>Кубок Республики Башкортостан 2013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.75">
      <c r="A2" s="122" t="str">
        <f>Сп3л!A2</f>
        <v>Соревнования Третьей лиги 20-го Этапа День пограничника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75">
      <c r="A3" s="123">
        <f>Сп3л!A3</f>
        <v>41420</v>
      </c>
      <c r="B3" s="123"/>
      <c r="C3" s="123"/>
      <c r="D3" s="123"/>
      <c r="E3" s="123"/>
      <c r="F3" s="123"/>
      <c r="G3" s="123"/>
      <c r="H3" s="123"/>
      <c r="I3" s="123"/>
      <c r="J3" s="123"/>
    </row>
    <row r="5" spans="1:10" s="126" customFormat="1" ht="10.5" customHeight="1">
      <c r="A5" s="124">
        <v>1</v>
      </c>
      <c r="B5" s="125" t="str">
        <f>Сп3л!A7</f>
        <v>Бартенев Данил</v>
      </c>
      <c r="C5" s="124"/>
      <c r="D5" s="124"/>
      <c r="E5" s="124"/>
      <c r="F5" s="121"/>
      <c r="G5" s="121"/>
      <c r="H5" s="121"/>
      <c r="I5" s="121"/>
      <c r="J5" s="121"/>
    </row>
    <row r="6" spans="1:10" s="126" customFormat="1" ht="10.5" customHeight="1">
      <c r="A6" s="124"/>
      <c r="B6" s="127">
        <v>1</v>
      </c>
      <c r="C6" s="128" t="s">
        <v>47</v>
      </c>
      <c r="D6" s="124"/>
      <c r="E6" s="124"/>
      <c r="F6" s="121"/>
      <c r="G6" s="121"/>
      <c r="H6" s="121"/>
      <c r="I6" s="121"/>
      <c r="J6" s="121"/>
    </row>
    <row r="7" spans="1:10" s="126" customFormat="1" ht="10.5" customHeight="1">
      <c r="A7" s="124">
        <v>8</v>
      </c>
      <c r="B7" s="129" t="str">
        <f>Сп3л!A14</f>
        <v>Смирнов Николай</v>
      </c>
      <c r="C7" s="127"/>
      <c r="D7" s="124"/>
      <c r="E7" s="124"/>
      <c r="F7" s="121"/>
      <c r="G7" s="121"/>
      <c r="H7" s="121"/>
      <c r="I7" s="121"/>
      <c r="J7" s="121"/>
    </row>
    <row r="8" spans="1:10" s="126" customFormat="1" ht="10.5" customHeight="1">
      <c r="A8" s="124"/>
      <c r="B8" s="124"/>
      <c r="C8" s="127">
        <v>5</v>
      </c>
      <c r="D8" s="128" t="s">
        <v>50</v>
      </c>
      <c r="E8" s="124"/>
      <c r="F8" s="121"/>
      <c r="G8" s="121"/>
      <c r="H8" s="121"/>
      <c r="I8" s="121"/>
      <c r="J8" s="121"/>
    </row>
    <row r="9" spans="1:10" s="126" customFormat="1" ht="10.5" customHeight="1">
      <c r="A9" s="124">
        <v>5</v>
      </c>
      <c r="B9" s="125" t="str">
        <f>Сп3л!A11</f>
        <v>Юмакаев Ильгиз</v>
      </c>
      <c r="C9" s="127"/>
      <c r="D9" s="127"/>
      <c r="E9" s="124"/>
      <c r="F9" s="121"/>
      <c r="G9" s="121"/>
      <c r="H9" s="121"/>
      <c r="I9" s="121"/>
      <c r="J9" s="121"/>
    </row>
    <row r="10" spans="1:10" s="126" customFormat="1" ht="10.5" customHeight="1">
      <c r="A10" s="124"/>
      <c r="B10" s="127">
        <v>2</v>
      </c>
      <c r="C10" s="130" t="s">
        <v>50</v>
      </c>
      <c r="D10" s="127"/>
      <c r="E10" s="124"/>
      <c r="F10" s="121"/>
      <c r="G10" s="121"/>
      <c r="H10" s="121"/>
      <c r="I10" s="121"/>
      <c r="J10" s="121"/>
    </row>
    <row r="11" spans="1:10" s="126" customFormat="1" ht="10.5" customHeight="1">
      <c r="A11" s="124">
        <v>4</v>
      </c>
      <c r="B11" s="129" t="str">
        <f>Сп3л!A10</f>
        <v>Аминев Марат</v>
      </c>
      <c r="C11" s="124"/>
      <c r="D11" s="127"/>
      <c r="E11" s="124"/>
      <c r="F11" s="121"/>
      <c r="G11" s="121"/>
      <c r="H11" s="121"/>
      <c r="I11" s="121"/>
      <c r="J11" s="121"/>
    </row>
    <row r="12" spans="1:10" s="126" customFormat="1" ht="10.5" customHeight="1">
      <c r="A12" s="124"/>
      <c r="B12" s="124"/>
      <c r="C12" s="124"/>
      <c r="D12" s="127">
        <v>7</v>
      </c>
      <c r="E12" s="131" t="s">
        <v>49</v>
      </c>
      <c r="F12" s="132"/>
      <c r="G12" s="132"/>
      <c r="H12" s="132"/>
      <c r="I12" s="132"/>
      <c r="J12" s="132"/>
    </row>
    <row r="13" spans="1:10" s="126" customFormat="1" ht="10.5" customHeight="1">
      <c r="A13" s="124">
        <v>3</v>
      </c>
      <c r="B13" s="125" t="str">
        <f>Сп3л!A9</f>
        <v>Рогачев Дмитрий</v>
      </c>
      <c r="C13" s="124"/>
      <c r="D13" s="127"/>
      <c r="E13" s="133"/>
      <c r="F13" s="134"/>
      <c r="G13" s="133"/>
      <c r="H13" s="134"/>
      <c r="I13" s="134"/>
      <c r="J13" s="133" t="s">
        <v>15</v>
      </c>
    </row>
    <row r="14" spans="1:10" s="126" customFormat="1" ht="10.5" customHeight="1">
      <c r="A14" s="124"/>
      <c r="B14" s="127">
        <v>3</v>
      </c>
      <c r="C14" s="128" t="s">
        <v>49</v>
      </c>
      <c r="D14" s="127"/>
      <c r="E14" s="133"/>
      <c r="F14" s="134"/>
      <c r="G14" s="133"/>
      <c r="H14" s="134"/>
      <c r="I14" s="134"/>
      <c r="J14" s="133"/>
    </row>
    <row r="15" spans="1:10" s="126" customFormat="1" ht="10.5" customHeight="1">
      <c r="A15" s="124">
        <v>6</v>
      </c>
      <c r="B15" s="129" t="str">
        <f>Сп3л!A12</f>
        <v>Бондаренко Сергей</v>
      </c>
      <c r="C15" s="127"/>
      <c r="D15" s="127"/>
      <c r="E15" s="133"/>
      <c r="F15" s="134"/>
      <c r="G15" s="133"/>
      <c r="H15" s="134"/>
      <c r="I15" s="134"/>
      <c r="J15" s="133"/>
    </row>
    <row r="16" spans="1:10" s="126" customFormat="1" ht="10.5" customHeight="1">
      <c r="A16" s="124"/>
      <c r="B16" s="124"/>
      <c r="C16" s="127">
        <v>6</v>
      </c>
      <c r="D16" s="130" t="s">
        <v>49</v>
      </c>
      <c r="E16" s="133"/>
      <c r="F16" s="134"/>
      <c r="G16" s="133"/>
      <c r="H16" s="134"/>
      <c r="I16" s="134"/>
      <c r="J16" s="133"/>
    </row>
    <row r="17" spans="1:10" s="126" customFormat="1" ht="10.5" customHeight="1">
      <c r="A17" s="124">
        <v>7</v>
      </c>
      <c r="B17" s="125" t="str">
        <f>Сп3л!A13</f>
        <v>Салишев Нияз</v>
      </c>
      <c r="C17" s="127"/>
      <c r="D17" s="124"/>
      <c r="E17" s="133"/>
      <c r="F17" s="134"/>
      <c r="G17" s="133"/>
      <c r="H17" s="134"/>
      <c r="I17" s="134"/>
      <c r="J17" s="133"/>
    </row>
    <row r="18" spans="1:10" s="126" customFormat="1" ht="10.5" customHeight="1">
      <c r="A18" s="124"/>
      <c r="B18" s="127">
        <v>4</v>
      </c>
      <c r="C18" s="130" t="s">
        <v>48</v>
      </c>
      <c r="D18" s="124"/>
      <c r="E18" s="133"/>
      <c r="F18" s="134"/>
      <c r="G18" s="133"/>
      <c r="H18" s="134"/>
      <c r="I18" s="134"/>
      <c r="J18" s="133"/>
    </row>
    <row r="19" spans="1:10" s="126" customFormat="1" ht="10.5" customHeight="1">
      <c r="A19" s="124">
        <v>2</v>
      </c>
      <c r="B19" s="129" t="str">
        <f>Сп3л!A8</f>
        <v>Сулейманов Артур</v>
      </c>
      <c r="C19" s="124"/>
      <c r="D19" s="124">
        <v>-7</v>
      </c>
      <c r="E19" s="135" t="str">
        <f>IF(E12=D8,D16,IF(E12=D16,D8,0))</f>
        <v>Аминев Марат</v>
      </c>
      <c r="F19" s="135"/>
      <c r="G19" s="135"/>
      <c r="H19" s="135"/>
      <c r="I19" s="135"/>
      <c r="J19" s="135"/>
    </row>
    <row r="20" spans="1:10" s="126" customFormat="1" ht="10.5" customHeight="1">
      <c r="A20" s="124"/>
      <c r="B20" s="124"/>
      <c r="C20" s="124"/>
      <c r="D20" s="124"/>
      <c r="E20" s="136"/>
      <c r="F20" s="121"/>
      <c r="G20" s="136"/>
      <c r="H20" s="121"/>
      <c r="I20" s="121"/>
      <c r="J20" s="136" t="s">
        <v>16</v>
      </c>
    </row>
    <row r="21" spans="1:10" s="126" customFormat="1" ht="10.5" customHeight="1">
      <c r="A21" s="124">
        <v>-1</v>
      </c>
      <c r="B21" s="135" t="str">
        <f>IF(C6=B5,B7,IF(C6=B7,B5,0))</f>
        <v>Смирнов Николай</v>
      </c>
      <c r="C21" s="124"/>
      <c r="D21" s="124"/>
      <c r="E21" s="136"/>
      <c r="F21" s="121"/>
      <c r="G21" s="136"/>
      <c r="H21" s="121"/>
      <c r="I21" s="121"/>
      <c r="J21" s="136"/>
    </row>
    <row r="22" spans="1:10" s="126" customFormat="1" ht="10.5" customHeight="1">
      <c r="A22" s="124"/>
      <c r="B22" s="137">
        <v>8</v>
      </c>
      <c r="C22" s="128" t="s">
        <v>45</v>
      </c>
      <c r="D22" s="124"/>
      <c r="E22" s="136"/>
      <c r="F22" s="121"/>
      <c r="G22" s="136"/>
      <c r="H22" s="121"/>
      <c r="I22" s="121"/>
      <c r="J22" s="136"/>
    </row>
    <row r="23" spans="1:10" s="126" customFormat="1" ht="10.5" customHeight="1">
      <c r="A23" s="124">
        <v>-2</v>
      </c>
      <c r="B23" s="138" t="str">
        <f>IF(C10=B9,B11,IF(C10=B11,B9,0))</f>
        <v>Юмакаев Ильгиз</v>
      </c>
      <c r="C23" s="137">
        <v>10</v>
      </c>
      <c r="D23" s="128" t="s">
        <v>48</v>
      </c>
      <c r="E23" s="136"/>
      <c r="F23" s="121"/>
      <c r="G23" s="136"/>
      <c r="H23" s="121"/>
      <c r="I23" s="121"/>
      <c r="J23" s="136"/>
    </row>
    <row r="24" spans="1:10" s="126" customFormat="1" ht="10.5" customHeight="1">
      <c r="A24" s="124"/>
      <c r="B24" s="124">
        <v>-6</v>
      </c>
      <c r="C24" s="138" t="str">
        <f>IF(D16=C14,C18,IF(D16=C18,C14,0))</f>
        <v>Сулейманов Артур</v>
      </c>
      <c r="D24" s="137"/>
      <c r="E24" s="136"/>
      <c r="F24" s="121"/>
      <c r="G24" s="136"/>
      <c r="H24" s="121"/>
      <c r="I24" s="121"/>
      <c r="J24" s="136"/>
    </row>
    <row r="25" spans="1:10" s="126" customFormat="1" ht="10.5" customHeight="1">
      <c r="A25" s="124">
        <v>-3</v>
      </c>
      <c r="B25" s="135" t="str">
        <f>IF(C14=B13,B15,IF(C14=B15,B13,0))</f>
        <v>Бондаренко Сергей</v>
      </c>
      <c r="C25" s="124"/>
      <c r="D25" s="127">
        <v>12</v>
      </c>
      <c r="E25" s="131" t="s">
        <v>47</v>
      </c>
      <c r="F25" s="132"/>
      <c r="G25" s="132"/>
      <c r="H25" s="132"/>
      <c r="I25" s="132"/>
      <c r="J25" s="132"/>
    </row>
    <row r="26" spans="1:10" s="126" customFormat="1" ht="10.5" customHeight="1">
      <c r="A26" s="124"/>
      <c r="B26" s="137">
        <v>9</v>
      </c>
      <c r="C26" s="128" t="s">
        <v>12</v>
      </c>
      <c r="D26" s="127"/>
      <c r="E26" s="136"/>
      <c r="F26" s="121"/>
      <c r="G26" s="136"/>
      <c r="H26" s="121"/>
      <c r="I26" s="121"/>
      <c r="J26" s="136" t="s">
        <v>17</v>
      </c>
    </row>
    <row r="27" spans="1:10" s="126" customFormat="1" ht="10.5" customHeight="1">
      <c r="A27" s="124">
        <v>-4</v>
      </c>
      <c r="B27" s="138" t="str">
        <f>IF(C18=B17,B19,IF(C18=B19,B17,0))</f>
        <v>Салишев Нияз</v>
      </c>
      <c r="C27" s="137">
        <v>11</v>
      </c>
      <c r="D27" s="130" t="s">
        <v>47</v>
      </c>
      <c r="E27" s="136"/>
      <c r="F27" s="121"/>
      <c r="G27" s="136"/>
      <c r="H27" s="121"/>
      <c r="I27" s="121"/>
      <c r="J27" s="136"/>
    </row>
    <row r="28" spans="1:10" s="126" customFormat="1" ht="10.5" customHeight="1">
      <c r="A28" s="124"/>
      <c r="B28" s="124">
        <v>-5</v>
      </c>
      <c r="C28" s="138" t="str">
        <f>IF(D8=C6,C10,IF(D8=C10,C6,0))</f>
        <v>Бартенев Данил</v>
      </c>
      <c r="D28" s="124">
        <v>-12</v>
      </c>
      <c r="E28" s="135" t="str">
        <f>IF(E25=D23,D27,IF(E25=D27,D23,0))</f>
        <v>Сулейманов Артур</v>
      </c>
      <c r="F28" s="135"/>
      <c r="G28" s="135"/>
      <c r="H28" s="135"/>
      <c r="I28" s="135"/>
      <c r="J28" s="135"/>
    </row>
    <row r="29" spans="1:10" s="126" customFormat="1" ht="10.5" customHeight="1">
      <c r="A29" s="124"/>
      <c r="B29" s="124"/>
      <c r="C29" s="124"/>
      <c r="D29" s="124"/>
      <c r="E29" s="136"/>
      <c r="F29" s="121"/>
      <c r="G29" s="136"/>
      <c r="H29" s="121"/>
      <c r="I29" s="121"/>
      <c r="J29" s="136" t="s">
        <v>18</v>
      </c>
    </row>
    <row r="30" spans="1:10" s="126" customFormat="1" ht="10.5" customHeight="1">
      <c r="A30" s="124"/>
      <c r="B30" s="124"/>
      <c r="C30" s="124">
        <v>-10</v>
      </c>
      <c r="D30" s="135" t="str">
        <f>IF(D23=C22,C24,IF(D23=C24,C22,0))</f>
        <v>Юмакаев Ильгиз</v>
      </c>
      <c r="E30" s="136"/>
      <c r="F30" s="121"/>
      <c r="G30" s="136"/>
      <c r="H30" s="121"/>
      <c r="I30" s="121"/>
      <c r="J30" s="136"/>
    </row>
    <row r="31" spans="1:10" s="126" customFormat="1" ht="10.5" customHeight="1">
      <c r="A31" s="124"/>
      <c r="B31" s="124"/>
      <c r="C31" s="124"/>
      <c r="D31" s="127">
        <v>13</v>
      </c>
      <c r="E31" s="131" t="s">
        <v>45</v>
      </c>
      <c r="F31" s="132"/>
      <c r="G31" s="132"/>
      <c r="H31" s="132"/>
      <c r="I31" s="132"/>
      <c r="J31" s="132"/>
    </row>
    <row r="32" spans="1:10" s="126" customFormat="1" ht="10.5" customHeight="1">
      <c r="A32" s="124">
        <v>-8</v>
      </c>
      <c r="B32" s="135" t="str">
        <f>IF(C22=B21,B23,IF(C22=B23,B21,0))</f>
        <v>Смирнов Николай</v>
      </c>
      <c r="C32" s="124">
        <v>-11</v>
      </c>
      <c r="D32" s="138" t="str">
        <f>IF(D27=C26,C28,IF(D27=C28,C26,0))</f>
        <v>Салишев Нияз</v>
      </c>
      <c r="E32" s="136"/>
      <c r="F32" s="121"/>
      <c r="G32" s="136"/>
      <c r="H32" s="121"/>
      <c r="I32" s="121"/>
      <c r="J32" s="136" t="s">
        <v>19</v>
      </c>
    </row>
    <row r="33" spans="1:10" s="126" customFormat="1" ht="10.5" customHeight="1">
      <c r="A33" s="124"/>
      <c r="B33" s="127">
        <v>14</v>
      </c>
      <c r="C33" s="139" t="s">
        <v>13</v>
      </c>
      <c r="D33" s="124">
        <v>-13</v>
      </c>
      <c r="E33" s="135" t="str">
        <f>IF(E31=D30,D32,IF(E31=D32,D30,0))</f>
        <v>Салишев Нияз</v>
      </c>
      <c r="F33" s="135"/>
      <c r="G33" s="135"/>
      <c r="H33" s="135"/>
      <c r="I33" s="135"/>
      <c r="J33" s="135"/>
    </row>
    <row r="34" spans="1:10" s="126" customFormat="1" ht="10.5" customHeight="1">
      <c r="A34" s="124">
        <v>-9</v>
      </c>
      <c r="B34" s="138" t="str">
        <f>IF(C26=B25,B27,IF(C26=B27,B25,0))</f>
        <v>Бондаренко Сергей</v>
      </c>
      <c r="C34" s="136" t="s">
        <v>22</v>
      </c>
      <c r="D34" s="124"/>
      <c r="E34" s="136"/>
      <c r="F34" s="121"/>
      <c r="G34" s="136"/>
      <c r="H34" s="121"/>
      <c r="I34" s="121"/>
      <c r="J34" s="136" t="s">
        <v>20</v>
      </c>
    </row>
    <row r="35" spans="1:10" s="126" customFormat="1" ht="10.5" customHeight="1">
      <c r="A35" s="124"/>
      <c r="B35" s="124">
        <v>-14</v>
      </c>
      <c r="C35" s="135" t="str">
        <f>IF(C33=B32,B34,IF(C33=B34,B32,0))</f>
        <v>Бондаренко Сергей</v>
      </c>
      <c r="D35" s="140"/>
      <c r="E35" s="140"/>
      <c r="F35" s="140"/>
      <c r="G35" s="140"/>
      <c r="H35" s="140"/>
      <c r="I35" s="121"/>
      <c r="J35" s="121"/>
    </row>
    <row r="36" spans="1:10" s="126" customFormat="1" ht="10.5" customHeight="1">
      <c r="A36" s="124"/>
      <c r="B36" s="124"/>
      <c r="C36" s="136" t="s">
        <v>24</v>
      </c>
      <c r="D36" s="124"/>
      <c r="E36" s="136"/>
      <c r="F36" s="121"/>
      <c r="G36" s="121"/>
      <c r="H36" s="121"/>
      <c r="I36" s="121"/>
      <c r="J36" s="121"/>
    </row>
    <row r="37" spans="1:13" ht="10.5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13" ht="10.5" customHeigh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</row>
    <row r="39" spans="1:13" ht="10.5" customHeigh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ht="10.5" customHeigh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ht="10.5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3" ht="10.5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</row>
    <row r="43" spans="1:13" ht="10.5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</row>
    <row r="44" spans="1:13" ht="10.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1:13" ht="10.5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</row>
    <row r="46" spans="1:13" ht="10.5" customHeigh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BH56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79" customWidth="1"/>
    <col min="29" max="16384" width="1.75390625" style="79" customWidth="1"/>
  </cols>
  <sheetData>
    <row r="1" spans="1:60" ht="47.2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</row>
    <row r="2" spans="1:60" ht="18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</row>
    <row r="3" spans="1:60" ht="19.5" customHeight="1">
      <c r="A3" s="81">
        <v>41420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</row>
    <row r="4" spans="1:60" ht="19.5" customHeight="1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</row>
    <row r="5" spans="1:60" ht="39.75" customHeight="1">
      <c r="A5" s="83" t="s">
        <v>3</v>
      </c>
      <c r="B5" s="84"/>
      <c r="C5" s="85" t="s">
        <v>32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  <c r="O5" s="88">
        <v>1</v>
      </c>
      <c r="P5" s="89"/>
      <c r="Q5" s="89">
        <v>2</v>
      </c>
      <c r="R5" s="89"/>
      <c r="S5" s="89">
        <v>3</v>
      </c>
      <c r="T5" s="89"/>
      <c r="U5" s="89">
        <v>4</v>
      </c>
      <c r="V5" s="89"/>
      <c r="W5" s="89">
        <v>5</v>
      </c>
      <c r="X5" s="89"/>
      <c r="Y5" s="89">
        <v>6</v>
      </c>
      <c r="Z5" s="90"/>
      <c r="AA5" s="91" t="s">
        <v>33</v>
      </c>
      <c r="AB5" s="92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</row>
    <row r="6" spans="1:60" ht="39.75" customHeight="1">
      <c r="A6" s="93">
        <v>1</v>
      </c>
      <c r="B6" s="94"/>
      <c r="C6" s="95" t="s">
        <v>43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O6" s="98"/>
      <c r="P6" s="99"/>
      <c r="Q6" s="100" t="s">
        <v>35</v>
      </c>
      <c r="R6" s="100"/>
      <c r="S6" s="100" t="s">
        <v>35</v>
      </c>
      <c r="T6" s="100"/>
      <c r="U6" s="100" t="s">
        <v>38</v>
      </c>
      <c r="V6" s="100"/>
      <c r="W6" s="100" t="s">
        <v>35</v>
      </c>
      <c r="X6" s="100"/>
      <c r="Y6" s="100"/>
      <c r="Z6" s="101"/>
      <c r="AA6" s="102" t="s">
        <v>39</v>
      </c>
      <c r="AB6" s="103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</row>
    <row r="7" spans="1:60" ht="39.75" customHeight="1">
      <c r="A7" s="104">
        <v>2</v>
      </c>
      <c r="B7" s="105"/>
      <c r="C7" s="106" t="s">
        <v>44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109" t="s">
        <v>38</v>
      </c>
      <c r="P7" s="110"/>
      <c r="Q7" s="111"/>
      <c r="R7" s="111"/>
      <c r="S7" s="110" t="s">
        <v>38</v>
      </c>
      <c r="T7" s="110"/>
      <c r="U7" s="110" t="s">
        <v>38</v>
      </c>
      <c r="V7" s="110"/>
      <c r="W7" s="110" t="s">
        <v>38</v>
      </c>
      <c r="X7" s="110"/>
      <c r="Y7" s="110"/>
      <c r="Z7" s="112"/>
      <c r="AA7" s="113" t="s">
        <v>41</v>
      </c>
      <c r="AB7" s="114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</row>
    <row r="8" spans="1:60" ht="39.75" customHeight="1">
      <c r="A8" s="104">
        <v>3</v>
      </c>
      <c r="B8" s="105"/>
      <c r="C8" s="106" t="s">
        <v>45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8"/>
      <c r="O8" s="109" t="s">
        <v>38</v>
      </c>
      <c r="P8" s="110"/>
      <c r="Q8" s="110" t="s">
        <v>35</v>
      </c>
      <c r="R8" s="110"/>
      <c r="S8" s="111"/>
      <c r="T8" s="111"/>
      <c r="U8" s="110" t="s">
        <v>38</v>
      </c>
      <c r="V8" s="110"/>
      <c r="W8" s="110" t="s">
        <v>38</v>
      </c>
      <c r="X8" s="110"/>
      <c r="Y8" s="110"/>
      <c r="Z8" s="112"/>
      <c r="AA8" s="113" t="s">
        <v>40</v>
      </c>
      <c r="AB8" s="114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</row>
    <row r="9" spans="1:60" ht="39.75" customHeight="1">
      <c r="A9" s="104">
        <v>4</v>
      </c>
      <c r="B9" s="105"/>
      <c r="C9" s="115" t="s">
        <v>34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  <c r="O9" s="109" t="s">
        <v>35</v>
      </c>
      <c r="P9" s="110"/>
      <c r="Q9" s="110" t="s">
        <v>35</v>
      </c>
      <c r="R9" s="110"/>
      <c r="S9" s="110" t="s">
        <v>35</v>
      </c>
      <c r="T9" s="110"/>
      <c r="U9" s="111"/>
      <c r="V9" s="111"/>
      <c r="W9" s="110" t="s">
        <v>35</v>
      </c>
      <c r="X9" s="110"/>
      <c r="Y9" s="110"/>
      <c r="Z9" s="112"/>
      <c r="AA9" s="113" t="s">
        <v>36</v>
      </c>
      <c r="AB9" s="114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</row>
    <row r="10" spans="1:60" ht="39.75" customHeight="1">
      <c r="A10" s="104">
        <v>5</v>
      </c>
      <c r="B10" s="105"/>
      <c r="C10" s="106" t="s">
        <v>37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O10" s="109" t="s">
        <v>38</v>
      </c>
      <c r="P10" s="110"/>
      <c r="Q10" s="110" t="s">
        <v>35</v>
      </c>
      <c r="R10" s="110"/>
      <c r="S10" s="110" t="s">
        <v>35</v>
      </c>
      <c r="T10" s="110"/>
      <c r="U10" s="110" t="s">
        <v>36</v>
      </c>
      <c r="V10" s="110"/>
      <c r="W10" s="111"/>
      <c r="X10" s="111"/>
      <c r="Y10" s="110"/>
      <c r="Z10" s="112"/>
      <c r="AA10" s="113" t="s">
        <v>35</v>
      </c>
      <c r="AB10" s="114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</row>
    <row r="11" spans="1:60" ht="19.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</row>
    <row r="12" spans="1:60" ht="19.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</row>
    <row r="13" spans="1:60" ht="19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</row>
    <row r="14" spans="1:60" ht="19.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</row>
    <row r="15" spans="1:60" ht="19.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</row>
    <row r="16" spans="1:60" ht="19.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</row>
    <row r="17" spans="1:60" ht="19.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</row>
    <row r="18" spans="1:60" ht="19.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</row>
    <row r="19" spans="1:60" ht="19.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</row>
    <row r="20" spans="1:60" ht="19.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</row>
    <row r="21" spans="1:60" ht="19.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</row>
    <row r="22" spans="1:60" ht="19.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</row>
    <row r="23" spans="1:60" ht="19.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</row>
    <row r="24" spans="1:60" ht="19.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</row>
    <row r="25" spans="1:60" ht="19.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</row>
    <row r="26" spans="1:60" ht="19.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</row>
    <row r="27" spans="1:60" ht="19.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</row>
    <row r="28" spans="1:60" ht="19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</row>
    <row r="29" spans="1:60" ht="19.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</row>
    <row r="30" spans="1:60" ht="19.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</row>
    <row r="31" spans="1:60" ht="19.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</row>
    <row r="32" spans="1:60" ht="19.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</row>
    <row r="33" spans="1:60" ht="19.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</row>
    <row r="34" spans="1:60" ht="19.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</row>
    <row r="35" spans="1:60" ht="19.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</row>
    <row r="36" spans="1:60" ht="19.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</row>
    <row r="37" spans="1:60" ht="19.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</row>
    <row r="38" spans="1:60" ht="19.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</row>
    <row r="39" spans="1:60" ht="19.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</row>
    <row r="40" spans="1:60" ht="19.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</row>
    <row r="41" spans="1:60" ht="19.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</row>
    <row r="42" spans="1:60" ht="19.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</row>
    <row r="43" spans="1:60" ht="19.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</row>
    <row r="44" spans="1:60" ht="19.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</row>
    <row r="45" spans="1:60" ht="19.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</row>
    <row r="46" spans="1:60" ht="19.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</row>
    <row r="47" spans="1:60" ht="19.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</row>
    <row r="48" spans="1:60" ht="19.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</row>
    <row r="49" spans="1:60" ht="19.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</row>
    <row r="50" spans="1:60" ht="19.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</row>
    <row r="51" spans="1:60" ht="19.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</row>
    <row r="52" spans="1:60" ht="19.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</row>
    <row r="53" spans="1:60" ht="19.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</row>
    <row r="54" spans="1:60" ht="19.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</row>
    <row r="55" spans="1:60" ht="19.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</row>
    <row r="56" spans="1:60" ht="19.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</row>
  </sheetData>
  <sheetProtection sheet="1" objects="1" scenarios="1"/>
  <mergeCells count="57">
    <mergeCell ref="U5:V5"/>
    <mergeCell ref="W5:X5"/>
    <mergeCell ref="AA9:AB9"/>
    <mergeCell ref="Y10:Z10"/>
    <mergeCell ref="AA10:AB10"/>
    <mergeCell ref="U9:V9"/>
    <mergeCell ref="W9:X9"/>
    <mergeCell ref="Y9:Z9"/>
    <mergeCell ref="A6:B6"/>
    <mergeCell ref="A10:B10"/>
    <mergeCell ref="C10:N10"/>
    <mergeCell ref="O10:P10"/>
    <mergeCell ref="A9:B9"/>
    <mergeCell ref="C9:N9"/>
    <mergeCell ref="O9:P9"/>
    <mergeCell ref="Q10:R10"/>
    <mergeCell ref="S10:T10"/>
    <mergeCell ref="U10:V10"/>
    <mergeCell ref="W10:X10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S7:T7"/>
    <mergeCell ref="U7:V7"/>
    <mergeCell ref="W7:X7"/>
    <mergeCell ref="Y7:Z7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BH56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41" customWidth="1"/>
    <col min="29" max="16384" width="1.75390625" style="41" customWidth="1"/>
  </cols>
  <sheetData>
    <row r="1" spans="1:60" ht="47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</row>
    <row r="2" spans="1:60" ht="18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</row>
    <row r="3" spans="1:60" ht="19.5" customHeight="1">
      <c r="A3" s="43">
        <v>41420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</row>
    <row r="4" spans="1:60" ht="19.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</row>
    <row r="5" spans="1:60" ht="39.75" customHeight="1">
      <c r="A5" s="45" t="s">
        <v>3</v>
      </c>
      <c r="B5" s="46"/>
      <c r="C5" s="47" t="s">
        <v>32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  <c r="O5" s="50">
        <v>1</v>
      </c>
      <c r="P5" s="51"/>
      <c r="Q5" s="51">
        <v>2</v>
      </c>
      <c r="R5" s="51"/>
      <c r="S5" s="51">
        <v>3</v>
      </c>
      <c r="T5" s="51"/>
      <c r="U5" s="51">
        <v>4</v>
      </c>
      <c r="V5" s="51"/>
      <c r="W5" s="51">
        <v>5</v>
      </c>
      <c r="X5" s="51"/>
      <c r="Y5" s="51">
        <v>6</v>
      </c>
      <c r="Z5" s="52"/>
      <c r="AA5" s="53" t="s">
        <v>33</v>
      </c>
      <c r="AB5" s="54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</row>
    <row r="6" spans="1:60" ht="39.75" customHeight="1">
      <c r="A6" s="55">
        <v>1</v>
      </c>
      <c r="B6" s="56"/>
      <c r="C6" s="57" t="s">
        <v>34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  <c r="O6" s="60"/>
      <c r="P6" s="61"/>
      <c r="Q6" s="62" t="s">
        <v>35</v>
      </c>
      <c r="R6" s="62"/>
      <c r="S6" s="62" t="s">
        <v>35</v>
      </c>
      <c r="T6" s="62"/>
      <c r="U6" s="62" t="s">
        <v>35</v>
      </c>
      <c r="V6" s="62"/>
      <c r="W6" s="62" t="s">
        <v>35</v>
      </c>
      <c r="X6" s="62"/>
      <c r="Y6" s="62"/>
      <c r="Z6" s="63"/>
      <c r="AA6" s="64" t="s">
        <v>36</v>
      </c>
      <c r="AB6" s="65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</row>
    <row r="7" spans="1:60" ht="39.75" customHeight="1">
      <c r="A7" s="66">
        <v>2</v>
      </c>
      <c r="B7" s="67"/>
      <c r="C7" s="68" t="s">
        <v>37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O7" s="71" t="s">
        <v>38</v>
      </c>
      <c r="P7" s="72"/>
      <c r="Q7" s="73"/>
      <c r="R7" s="73"/>
      <c r="S7" s="72" t="s">
        <v>35</v>
      </c>
      <c r="T7" s="72"/>
      <c r="U7" s="72" t="s">
        <v>35</v>
      </c>
      <c r="V7" s="72"/>
      <c r="W7" s="72" t="s">
        <v>35</v>
      </c>
      <c r="X7" s="72"/>
      <c r="Y7" s="72"/>
      <c r="Z7" s="74"/>
      <c r="AA7" s="75" t="s">
        <v>39</v>
      </c>
      <c r="AB7" s="76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</row>
    <row r="8" spans="1:60" ht="39.75" customHeight="1">
      <c r="A8" s="66">
        <v>3</v>
      </c>
      <c r="B8" s="67"/>
      <c r="C8" s="68" t="s">
        <v>11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  <c r="O8" s="71" t="s">
        <v>38</v>
      </c>
      <c r="P8" s="72"/>
      <c r="Q8" s="72" t="s">
        <v>38</v>
      </c>
      <c r="R8" s="72"/>
      <c r="S8" s="73"/>
      <c r="T8" s="73"/>
      <c r="U8" s="72" t="s">
        <v>38</v>
      </c>
      <c r="V8" s="72"/>
      <c r="W8" s="72" t="s">
        <v>35</v>
      </c>
      <c r="X8" s="72"/>
      <c r="Y8" s="72"/>
      <c r="Z8" s="74"/>
      <c r="AA8" s="75" t="s">
        <v>40</v>
      </c>
      <c r="AB8" s="76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</row>
    <row r="9" spans="1:60" ht="39.75" customHeight="1">
      <c r="A9" s="66">
        <v>4</v>
      </c>
      <c r="B9" s="67"/>
      <c r="C9" s="68" t="s">
        <v>12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71" t="s">
        <v>36</v>
      </c>
      <c r="P9" s="72"/>
      <c r="Q9" s="72" t="s">
        <v>38</v>
      </c>
      <c r="R9" s="72"/>
      <c r="S9" s="72" t="s">
        <v>35</v>
      </c>
      <c r="T9" s="72"/>
      <c r="U9" s="73"/>
      <c r="V9" s="73"/>
      <c r="W9" s="72" t="s">
        <v>35</v>
      </c>
      <c r="X9" s="72"/>
      <c r="Y9" s="72"/>
      <c r="Z9" s="74"/>
      <c r="AA9" s="75" t="s">
        <v>35</v>
      </c>
      <c r="AB9" s="76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</row>
    <row r="10" spans="1:60" ht="39.75" customHeight="1">
      <c r="A10" s="66">
        <v>5</v>
      </c>
      <c r="B10" s="67"/>
      <c r="C10" s="68" t="s">
        <v>13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71" t="s">
        <v>38</v>
      </c>
      <c r="P10" s="72"/>
      <c r="Q10" s="72" t="s">
        <v>38</v>
      </c>
      <c r="R10" s="72"/>
      <c r="S10" s="72" t="s">
        <v>39</v>
      </c>
      <c r="T10" s="72"/>
      <c r="U10" s="72" t="s">
        <v>39</v>
      </c>
      <c r="V10" s="72"/>
      <c r="W10" s="73"/>
      <c r="X10" s="73"/>
      <c r="Y10" s="72"/>
      <c r="Z10" s="74"/>
      <c r="AA10" s="75" t="s">
        <v>41</v>
      </c>
      <c r="AB10" s="76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</row>
    <row r="11" spans="1:60" ht="19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</row>
    <row r="12" spans="1:60" ht="19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</row>
    <row r="13" spans="1:60" ht="19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</row>
    <row r="14" spans="1:60" ht="19.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</row>
    <row r="15" spans="1:60" ht="19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</row>
    <row r="16" spans="1:60" ht="19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</row>
    <row r="17" spans="1:60" ht="19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</row>
    <row r="18" spans="1:60" ht="19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</row>
    <row r="19" spans="1:60" ht="19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</row>
    <row r="20" spans="1:60" ht="19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</row>
    <row r="21" spans="1:60" ht="19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</row>
    <row r="22" spans="1:60" ht="19.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</row>
    <row r="23" spans="1:60" ht="19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</row>
    <row r="24" spans="1:60" ht="19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</row>
    <row r="25" spans="1:60" ht="19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</row>
    <row r="26" spans="1:60" ht="19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</row>
    <row r="27" spans="1:60" ht="19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</row>
    <row r="28" spans="1:60" ht="19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</row>
    <row r="29" spans="1:60" ht="19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</row>
    <row r="30" spans="1:60" ht="19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</row>
    <row r="31" spans="1:60" ht="19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</row>
    <row r="32" spans="1:60" ht="19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</row>
    <row r="33" spans="1:60" ht="19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</row>
    <row r="34" spans="1:60" ht="19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</row>
    <row r="35" spans="1:60" ht="19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</row>
    <row r="36" spans="1:60" ht="19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</row>
    <row r="37" spans="1:60" ht="19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</row>
    <row r="38" spans="1:60" ht="19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</row>
    <row r="39" spans="1:60" ht="19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</row>
    <row r="40" spans="1:60" ht="19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</row>
    <row r="41" spans="1:60" ht="19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</row>
    <row r="42" spans="1:60" ht="19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</row>
    <row r="43" spans="1:60" ht="19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</row>
    <row r="44" spans="1:60" ht="19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</row>
    <row r="45" spans="1:60" ht="19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</row>
    <row r="46" spans="1:60" ht="19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</row>
    <row r="47" spans="1:60" ht="19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</row>
    <row r="48" spans="1:60" ht="19.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</row>
    <row r="49" spans="1:60" ht="19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</row>
    <row r="50" spans="1:60" ht="19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</row>
    <row r="51" spans="1:60" ht="19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</row>
    <row r="52" spans="1:60" ht="19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</row>
    <row r="53" spans="1:60" ht="19.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</row>
    <row r="54" spans="1:60" ht="19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</row>
    <row r="55" spans="1:60" ht="19.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1:60" ht="19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</sheetData>
  <sheetProtection sheet="1" objects="1" scenarios="1"/>
  <mergeCells count="57">
    <mergeCell ref="U5:V5"/>
    <mergeCell ref="W5:X5"/>
    <mergeCell ref="AA9:AB9"/>
    <mergeCell ref="Y10:Z10"/>
    <mergeCell ref="AA10:AB10"/>
    <mergeCell ref="U9:V9"/>
    <mergeCell ref="W9:X9"/>
    <mergeCell ref="Y9:Z9"/>
    <mergeCell ref="A6:B6"/>
    <mergeCell ref="A10:B10"/>
    <mergeCell ref="C10:N10"/>
    <mergeCell ref="O10:P10"/>
    <mergeCell ref="A9:B9"/>
    <mergeCell ref="C9:N9"/>
    <mergeCell ref="O9:P9"/>
    <mergeCell ref="Q10:R10"/>
    <mergeCell ref="S10:T10"/>
    <mergeCell ref="U10:V10"/>
    <mergeCell ref="W10:X10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S7:T7"/>
    <mergeCell ref="U7:V7"/>
    <mergeCell ref="W7:X7"/>
    <mergeCell ref="Y7:Z7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57" sqref="B5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41420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6л!F20</f>
        <v>Салишев Нияз</v>
      </c>
      <c r="D7" s="10"/>
      <c r="E7" s="10"/>
      <c r="F7" s="10"/>
      <c r="G7" s="10"/>
      <c r="H7" s="10"/>
      <c r="I7" s="10"/>
    </row>
    <row r="8" spans="1:9" ht="18">
      <c r="A8" s="11" t="s">
        <v>6</v>
      </c>
      <c r="B8" s="12">
        <v>2</v>
      </c>
      <c r="C8" s="14" t="str">
        <f>6л!F31</f>
        <v>Ягафаров Ильнар</v>
      </c>
      <c r="D8" s="10"/>
      <c r="E8" s="10"/>
      <c r="F8" s="10"/>
      <c r="G8" s="10"/>
      <c r="H8" s="10"/>
      <c r="I8" s="10"/>
    </row>
    <row r="9" spans="1:9" ht="18">
      <c r="A9" s="11" t="s">
        <v>7</v>
      </c>
      <c r="B9" s="12">
        <v>3</v>
      </c>
      <c r="C9" s="14" t="str">
        <f>6л!G43</f>
        <v>Хусаинов Даниэль</v>
      </c>
      <c r="D9" s="10"/>
      <c r="E9" s="10"/>
      <c r="F9" s="10"/>
      <c r="G9" s="10"/>
      <c r="H9" s="10"/>
      <c r="I9" s="10"/>
    </row>
    <row r="10" spans="1:9" ht="18">
      <c r="A10" s="11" t="s">
        <v>8</v>
      </c>
      <c r="B10" s="12">
        <v>4</v>
      </c>
      <c r="C10" s="14" t="str">
        <f>6л!G51</f>
        <v>Шайдуллин Денис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4" t="str">
        <f>6л!C55</f>
        <v>Стуканова Юлия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4" t="str">
        <f>6л!C57</f>
        <v>Смирнова Александра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4" t="str">
        <f>6л!C60</f>
        <v>Латыпов Рамиль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4" t="str">
        <f>6л!C62</f>
        <v>Носкова Анжелика</v>
      </c>
      <c r="D14" s="10"/>
      <c r="E14" s="10"/>
      <c r="F14" s="10"/>
      <c r="G14" s="10"/>
      <c r="H14" s="10"/>
      <c r="I14" s="10"/>
    </row>
    <row r="15" spans="1:9" ht="18">
      <c r="A15" s="11" t="s">
        <v>13</v>
      </c>
      <c r="B15" s="12">
        <v>9</v>
      </c>
      <c r="C15" s="14" t="str">
        <f>6л!G57</f>
        <v>Смирнов Николай</v>
      </c>
      <c r="D15" s="10"/>
      <c r="E15" s="10"/>
      <c r="F15" s="10"/>
      <c r="G15" s="10"/>
      <c r="H15" s="10"/>
      <c r="I15" s="10"/>
    </row>
    <row r="16" spans="1:9" ht="18">
      <c r="A16" s="11" t="s">
        <v>14</v>
      </c>
      <c r="B16" s="12">
        <v>10</v>
      </c>
      <c r="C16" s="14">
        <f>6л!G60</f>
        <v>0</v>
      </c>
      <c r="D16" s="10"/>
      <c r="E16" s="10"/>
      <c r="F16" s="10"/>
      <c r="G16" s="10"/>
      <c r="H16" s="10"/>
      <c r="I16" s="10"/>
    </row>
    <row r="17" spans="1:9" ht="18">
      <c r="A17" s="11" t="s">
        <v>14</v>
      </c>
      <c r="B17" s="12">
        <v>11</v>
      </c>
      <c r="C17" s="14">
        <f>6л!G64</f>
        <v>0</v>
      </c>
      <c r="D17" s="10"/>
      <c r="E17" s="10"/>
      <c r="F17" s="10"/>
      <c r="G17" s="10"/>
      <c r="H17" s="10"/>
      <c r="I17" s="10"/>
    </row>
    <row r="18" spans="1:9" ht="18">
      <c r="A18" s="11" t="s">
        <v>14</v>
      </c>
      <c r="B18" s="12">
        <v>12</v>
      </c>
      <c r="C18" s="14">
        <f>6л!G66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14</v>
      </c>
      <c r="B19" s="12">
        <v>13</v>
      </c>
      <c r="C19" s="14">
        <f>6л!D67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14</v>
      </c>
      <c r="B20" s="12">
        <v>14</v>
      </c>
      <c r="C20" s="14">
        <f>6л!D70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14</v>
      </c>
      <c r="B21" s="12">
        <v>15</v>
      </c>
      <c r="C21" s="14">
        <f>6л!G69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14</v>
      </c>
      <c r="B22" s="12">
        <v>16</v>
      </c>
      <c r="C22" s="14" t="str">
        <f>6л!G71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7" sqref="B57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Сп6л!A1</f>
        <v>Кубок Республики Башкортостан 2013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Сп6л!A2</f>
        <v>Соревнования Шестой лиги 20-го Этапа День пограничника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Сп6л!A3</f>
        <v>41420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Сп6л!A7</f>
        <v>Смирнова Александра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5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Сп6л!A22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12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Сп6л!A15</f>
        <v>Смирнов Николай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12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Сп6л!A14</f>
        <v>Салишев Нияз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12</v>
      </c>
      <c r="F12" s="18"/>
      <c r="G12" s="27"/>
      <c r="H12" s="18"/>
      <c r="I12" s="18"/>
    </row>
    <row r="13" spans="1:9" ht="12.75">
      <c r="A13" s="19">
        <v>5</v>
      </c>
      <c r="B13" s="20" t="str">
        <f>Сп6л!A11</f>
        <v>Носкова Анжелика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9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Сп6л!A18</f>
        <v>_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8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Сп6л!A19</f>
        <v>_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8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Сп6л!A10</f>
        <v>Стуканова Юлия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12</v>
      </c>
      <c r="G20" s="22"/>
      <c r="H20" s="22"/>
      <c r="I20" s="22"/>
    </row>
    <row r="21" spans="1:9" ht="12.75">
      <c r="A21" s="19">
        <v>3</v>
      </c>
      <c r="B21" s="20" t="str">
        <f>Сп6л!A9</f>
        <v>Шайдуллин Денис</v>
      </c>
      <c r="C21" s="18"/>
      <c r="D21" s="18"/>
      <c r="E21" s="25"/>
      <c r="F21" s="30"/>
      <c r="G21" s="18"/>
      <c r="H21" s="31" t="s">
        <v>15</v>
      </c>
      <c r="I21" s="31"/>
    </row>
    <row r="22" spans="1:9" ht="12.75">
      <c r="A22" s="18"/>
      <c r="B22" s="21">
        <v>5</v>
      </c>
      <c r="C22" s="22" t="s">
        <v>7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Сп6л!A20</f>
        <v>_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7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Сп6л!A17</f>
        <v>_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10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Сп6л!A12</f>
        <v>Латыпов Рамиль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11</v>
      </c>
      <c r="F28" s="30"/>
      <c r="G28" s="18"/>
      <c r="H28" s="18"/>
      <c r="I28" s="18"/>
    </row>
    <row r="29" spans="1:9" ht="12.75">
      <c r="A29" s="19">
        <v>7</v>
      </c>
      <c r="B29" s="20" t="str">
        <f>Сп6л!A13</f>
        <v>Ягафаров Ильнар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11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Сп6л!A16</f>
        <v>_</v>
      </c>
      <c r="C31" s="25"/>
      <c r="D31" s="25"/>
      <c r="E31" s="19">
        <v>-15</v>
      </c>
      <c r="F31" s="20" t="str">
        <f>IF(F20=E12,E28,IF(F20=E28,E12,0))</f>
        <v>Ягафаров Ильнар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11</v>
      </c>
      <c r="E32" s="18"/>
      <c r="F32" s="30"/>
      <c r="G32" s="18"/>
      <c r="H32" s="31" t="s">
        <v>16</v>
      </c>
      <c r="I32" s="31"/>
    </row>
    <row r="33" spans="1:9" ht="12.75">
      <c r="A33" s="19">
        <v>15</v>
      </c>
      <c r="B33" s="20" t="str">
        <f>Сп6л!A21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6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Сп6л!A8</f>
        <v>Хусаинов Даниэль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Стуканова Юлия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13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Смирнов Николай</v>
      </c>
      <c r="C39" s="21">
        <v>20</v>
      </c>
      <c r="D39" s="32" t="s">
        <v>6</v>
      </c>
      <c r="E39" s="21">
        <v>26</v>
      </c>
      <c r="F39" s="32" t="s">
        <v>6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Хусаинов Даниэль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_</v>
      </c>
      <c r="C41" s="18"/>
      <c r="D41" s="21">
        <v>24</v>
      </c>
      <c r="E41" s="33" t="s">
        <v>6</v>
      </c>
      <c r="F41" s="25"/>
      <c r="G41" s="18"/>
      <c r="H41" s="18"/>
      <c r="I41" s="18"/>
    </row>
    <row r="42" spans="1:9" ht="12.75">
      <c r="A42" s="18"/>
      <c r="B42" s="21">
        <v>17</v>
      </c>
      <c r="C42" s="32"/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_</v>
      </c>
      <c r="C43" s="21">
        <v>21</v>
      </c>
      <c r="D43" s="33" t="s">
        <v>10</v>
      </c>
      <c r="E43" s="30"/>
      <c r="F43" s="21">
        <v>28</v>
      </c>
      <c r="G43" s="32" t="s">
        <v>6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Латыпов Рамиль</v>
      </c>
      <c r="D44" s="18"/>
      <c r="E44" s="30"/>
      <c r="F44" s="25"/>
      <c r="G44" s="18"/>
      <c r="H44" s="31" t="s">
        <v>17</v>
      </c>
      <c r="I44" s="31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Шайдуллин Денис</v>
      </c>
      <c r="F45" s="25"/>
      <c r="G45" s="30"/>
      <c r="H45" s="18"/>
      <c r="I45" s="18"/>
    </row>
    <row r="46" spans="1:9" ht="12.75">
      <c r="A46" s="18"/>
      <c r="B46" s="21">
        <v>18</v>
      </c>
      <c r="C46" s="32"/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_</v>
      </c>
      <c r="C47" s="21">
        <v>22</v>
      </c>
      <c r="D47" s="32" t="s">
        <v>9</v>
      </c>
      <c r="E47" s="21">
        <v>27</v>
      </c>
      <c r="F47" s="33" t="s">
        <v>7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Носкова Анжелика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_</v>
      </c>
      <c r="C49" s="18"/>
      <c r="D49" s="21">
        <v>25</v>
      </c>
      <c r="E49" s="33" t="s">
        <v>5</v>
      </c>
      <c r="F49" s="18"/>
      <c r="G49" s="30"/>
      <c r="H49" s="18"/>
      <c r="I49" s="18"/>
    </row>
    <row r="50" spans="1:9" ht="12.75">
      <c r="A50" s="18"/>
      <c r="B50" s="21">
        <v>19</v>
      </c>
      <c r="C50" s="32"/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5</v>
      </c>
      <c r="E51" s="30"/>
      <c r="F51" s="19">
        <v>-28</v>
      </c>
      <c r="G51" s="20" t="str">
        <f>IF(G43=F39,F47,IF(G43=F47,F39,0))</f>
        <v>Шайдуллин Денис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Смирнова Александра</v>
      </c>
      <c r="D52" s="18"/>
      <c r="E52" s="30"/>
      <c r="F52" s="18"/>
      <c r="G52" s="35"/>
      <c r="H52" s="31" t="s">
        <v>18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Стуканова Юлия</v>
      </c>
      <c r="C54" s="18"/>
      <c r="D54" s="19">
        <v>-20</v>
      </c>
      <c r="E54" s="20" t="str">
        <f>IF(D39=C38,C40,IF(D39=C40,C38,0))</f>
        <v>Смирнов Николай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8</v>
      </c>
      <c r="D55" s="18"/>
      <c r="E55" s="21">
        <v>31</v>
      </c>
      <c r="F55" s="22" t="s">
        <v>13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Смирнова Александра</v>
      </c>
      <c r="C56" s="36" t="s">
        <v>19</v>
      </c>
      <c r="D56" s="19">
        <v>-21</v>
      </c>
      <c r="E56" s="24">
        <f>IF(D43=C42,C44,IF(D43=C44,C42,0))</f>
        <v>0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Смирнова Александра</v>
      </c>
      <c r="D57" s="18"/>
      <c r="E57" s="18"/>
      <c r="F57" s="21">
        <v>33</v>
      </c>
      <c r="G57" s="22" t="s">
        <v>13</v>
      </c>
      <c r="H57" s="28"/>
      <c r="I57" s="28"/>
    </row>
    <row r="58" spans="1:9" ht="12.75">
      <c r="A58" s="18"/>
      <c r="B58" s="18"/>
      <c r="C58" s="36" t="s">
        <v>20</v>
      </c>
      <c r="D58" s="19">
        <v>-22</v>
      </c>
      <c r="E58" s="20">
        <f>IF(D47=C46,C48,IF(D47=C48,C46,0))</f>
        <v>0</v>
      </c>
      <c r="F58" s="25"/>
      <c r="G58" s="18"/>
      <c r="H58" s="31" t="s">
        <v>21</v>
      </c>
      <c r="I58" s="31"/>
    </row>
    <row r="59" spans="1:9" ht="12.75">
      <c r="A59" s="19">
        <v>-24</v>
      </c>
      <c r="B59" s="20" t="str">
        <f>IF(E41=D39,D43,IF(E41=D43,D39,0))</f>
        <v>Латыпов Рамиль</v>
      </c>
      <c r="C59" s="18"/>
      <c r="D59" s="18"/>
      <c r="E59" s="21">
        <v>32</v>
      </c>
      <c r="F59" s="26"/>
      <c r="G59" s="37"/>
      <c r="H59" s="18"/>
      <c r="I59" s="18"/>
    </row>
    <row r="60" spans="1:9" ht="12.75">
      <c r="A60" s="18"/>
      <c r="B60" s="21">
        <v>30</v>
      </c>
      <c r="C60" s="22" t="s">
        <v>10</v>
      </c>
      <c r="D60" s="19">
        <v>-23</v>
      </c>
      <c r="E60" s="24">
        <f>IF(D51=C50,C52,IF(D51=C52,C50,0))</f>
        <v>0</v>
      </c>
      <c r="F60" s="19">
        <v>-33</v>
      </c>
      <c r="G60" s="20">
        <f>IF(G57=F55,F59,IF(G57=F59,F55,0))</f>
        <v>0</v>
      </c>
      <c r="H60" s="28"/>
      <c r="I60" s="28"/>
    </row>
    <row r="61" spans="1:9" ht="12.75">
      <c r="A61" s="19">
        <v>-25</v>
      </c>
      <c r="B61" s="24" t="str">
        <f>IF(E49=D47,D51,IF(E49=D51,D47,0))</f>
        <v>Носкова Анжелика</v>
      </c>
      <c r="C61" s="36" t="s">
        <v>22</v>
      </c>
      <c r="D61" s="18"/>
      <c r="E61" s="18"/>
      <c r="F61" s="18"/>
      <c r="G61" s="18"/>
      <c r="H61" s="31" t="s">
        <v>23</v>
      </c>
      <c r="I61" s="31"/>
    </row>
    <row r="62" spans="1:9" ht="12.75">
      <c r="A62" s="18"/>
      <c r="B62" s="19">
        <v>-30</v>
      </c>
      <c r="C62" s="20" t="str">
        <f>IF(C60=B59,B61,IF(C60=B61,B59,0))</f>
        <v>Носкова Анжелика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24</v>
      </c>
      <c r="D63" s="18"/>
      <c r="E63" s="19">
        <v>-31</v>
      </c>
      <c r="F63" s="20">
        <f>IF(F55=E54,E56,IF(F55=E56,E54,0))</f>
        <v>0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/>
      <c r="H64" s="28"/>
      <c r="I64" s="28"/>
    </row>
    <row r="65" spans="1:9" ht="12.75">
      <c r="A65" s="18"/>
      <c r="B65" s="21">
        <v>35</v>
      </c>
      <c r="C65" s="22"/>
      <c r="D65" s="18"/>
      <c r="E65" s="19">
        <v>-32</v>
      </c>
      <c r="F65" s="24">
        <f>IF(F59=E58,E60,IF(F59=E60,E58,0))</f>
        <v>0</v>
      </c>
      <c r="G65" s="18"/>
      <c r="H65" s="31" t="s">
        <v>25</v>
      </c>
      <c r="I65" s="31"/>
    </row>
    <row r="66" spans="1:9" ht="12.75">
      <c r="A66" s="19">
        <v>-17</v>
      </c>
      <c r="B66" s="24">
        <f>IF(C42=B41,B43,IF(C42=B43,B41,0))</f>
        <v>0</v>
      </c>
      <c r="C66" s="25"/>
      <c r="D66" s="30"/>
      <c r="E66" s="18"/>
      <c r="F66" s="19">
        <v>-34</v>
      </c>
      <c r="G66" s="20">
        <f>IF(G64=F63,F65,IF(G64=F65,F63,0))</f>
        <v>0</v>
      </c>
      <c r="H66" s="28"/>
      <c r="I66" s="28"/>
    </row>
    <row r="67" spans="1:9" ht="12.75">
      <c r="A67" s="18"/>
      <c r="B67" s="18"/>
      <c r="C67" s="21">
        <v>37</v>
      </c>
      <c r="D67" s="22"/>
      <c r="E67" s="18"/>
      <c r="F67" s="18"/>
      <c r="G67" s="18"/>
      <c r="H67" s="31" t="s">
        <v>26</v>
      </c>
      <c r="I67" s="31"/>
    </row>
    <row r="68" spans="1:9" ht="12.75">
      <c r="A68" s="19">
        <v>-18</v>
      </c>
      <c r="B68" s="20">
        <f>IF(C46=B45,B47,IF(C46=B47,B45,0))</f>
        <v>0</v>
      </c>
      <c r="C68" s="25"/>
      <c r="D68" s="38" t="s">
        <v>27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/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>
        <f>IF(C50=B49,B51,IF(C50=B51,B49,0))</f>
        <v>0</v>
      </c>
      <c r="C70" s="19">
        <v>-37</v>
      </c>
      <c r="D70" s="20">
        <f>IF(D67=C65,C69,IF(D67=C69,C65,0))</f>
        <v>0</v>
      </c>
      <c r="E70" s="19">
        <v>-36</v>
      </c>
      <c r="F70" s="24">
        <f>IF(C69=B68,B70,IF(C69=B70,B68,0))</f>
        <v>0</v>
      </c>
      <c r="G70" s="18"/>
      <c r="H70" s="31" t="s">
        <v>28</v>
      </c>
      <c r="I70" s="31"/>
    </row>
    <row r="71" spans="1:9" ht="12.75">
      <c r="A71" s="18"/>
      <c r="B71" s="18"/>
      <c r="C71" s="18"/>
      <c r="D71" s="36" t="s">
        <v>29</v>
      </c>
      <c r="E71" s="18"/>
      <c r="F71" s="19">
        <v>-38</v>
      </c>
      <c r="G71" s="20" t="str">
        <f>IF(G69=F68,F70,IF(G69=F70,F68,0))</f>
        <v>_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30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M1" sqref="AM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43" t="str">
        <f>СпМл!A1</f>
        <v>Кубок Республики Башкортостан 2013</v>
      </c>
      <c r="B1" s="143"/>
      <c r="C1" s="143"/>
      <c r="D1" s="143"/>
      <c r="E1" s="143"/>
      <c r="F1" s="143"/>
      <c r="G1" s="143"/>
    </row>
    <row r="2" spans="1:7" ht="15.75">
      <c r="A2" s="143" t="str">
        <f>СпМл!A2</f>
        <v>Соревнования Мастерской лиги 20-го Этапа День пограничника</v>
      </c>
      <c r="B2" s="143"/>
      <c r="C2" s="143"/>
      <c r="D2" s="143"/>
      <c r="E2" s="143"/>
      <c r="F2" s="143"/>
      <c r="G2" s="143"/>
    </row>
    <row r="3" spans="1:7" ht="15.75">
      <c r="A3" s="144">
        <f>СпМл!A3</f>
        <v>41419</v>
      </c>
      <c r="B3" s="144"/>
      <c r="C3" s="144"/>
      <c r="D3" s="144"/>
      <c r="E3" s="144"/>
      <c r="F3" s="144"/>
      <c r="G3" s="144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СпМл!A7</f>
        <v>Аббасов Рустамхон</v>
      </c>
      <c r="C5" s="18"/>
      <c r="D5" s="18"/>
      <c r="E5" s="18"/>
      <c r="F5" s="18"/>
      <c r="G5" s="18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spans="1:19" ht="10.5" customHeight="1">
      <c r="A6" s="18"/>
      <c r="B6" s="21">
        <v>1</v>
      </c>
      <c r="C6" s="22" t="s">
        <v>115</v>
      </c>
      <c r="D6" s="18"/>
      <c r="E6" s="23"/>
      <c r="F6" s="18"/>
      <c r="G6" s="18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</row>
    <row r="7" spans="1:19" ht="10.5" customHeight="1">
      <c r="A7" s="19">
        <v>32</v>
      </c>
      <c r="B7" s="24" t="str">
        <f>СпМл!A38</f>
        <v>_</v>
      </c>
      <c r="C7" s="25"/>
      <c r="D7" s="18"/>
      <c r="E7" s="18"/>
      <c r="F7" s="18"/>
      <c r="G7" s="18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ht="10.5" customHeight="1">
      <c r="A8" s="18"/>
      <c r="B8" s="18"/>
      <c r="C8" s="21">
        <v>17</v>
      </c>
      <c r="D8" s="22" t="s">
        <v>115</v>
      </c>
      <c r="E8" s="18"/>
      <c r="F8" s="18"/>
      <c r="G8" s="18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</row>
    <row r="9" spans="1:19" ht="10.5" customHeight="1">
      <c r="A9" s="19">
        <v>17</v>
      </c>
      <c r="B9" s="20" t="str">
        <f>СпМл!A23</f>
        <v>Абдрашитов Азат</v>
      </c>
      <c r="C9" s="25"/>
      <c r="D9" s="25"/>
      <c r="E9" s="18"/>
      <c r="F9" s="18"/>
      <c r="G9" s="18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</row>
    <row r="10" spans="1:19" ht="10.5" customHeight="1">
      <c r="A10" s="18"/>
      <c r="B10" s="21">
        <v>2</v>
      </c>
      <c r="C10" s="26" t="s">
        <v>124</v>
      </c>
      <c r="D10" s="25"/>
      <c r="E10" s="18"/>
      <c r="F10" s="18"/>
      <c r="G10" s="18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</row>
    <row r="11" spans="1:19" ht="10.5" customHeight="1">
      <c r="A11" s="19">
        <v>16</v>
      </c>
      <c r="B11" s="24" t="str">
        <f>СпМл!A22</f>
        <v>Семенов Юрий</v>
      </c>
      <c r="C11" s="18"/>
      <c r="D11" s="25"/>
      <c r="E11" s="18"/>
      <c r="F11" s="18"/>
      <c r="G11" s="18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1:19" ht="10.5" customHeight="1">
      <c r="A12" s="18"/>
      <c r="B12" s="18"/>
      <c r="C12" s="18"/>
      <c r="D12" s="21">
        <v>25</v>
      </c>
      <c r="E12" s="22" t="s">
        <v>115</v>
      </c>
      <c r="F12" s="18"/>
      <c r="G12" s="27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19" ht="12" customHeight="1">
      <c r="A13" s="19">
        <v>9</v>
      </c>
      <c r="B13" s="20" t="str">
        <f>СпМл!A15</f>
        <v>Сагитов Александр</v>
      </c>
      <c r="C13" s="18"/>
      <c r="D13" s="25"/>
      <c r="E13" s="25"/>
      <c r="F13" s="18"/>
      <c r="G13" s="27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ht="12" customHeight="1">
      <c r="A14" s="18"/>
      <c r="B14" s="21">
        <v>3</v>
      </c>
      <c r="C14" s="22" t="s">
        <v>102</v>
      </c>
      <c r="D14" s="25"/>
      <c r="E14" s="25"/>
      <c r="F14" s="18"/>
      <c r="G14" s="27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</row>
    <row r="15" spans="1:19" ht="12" customHeight="1">
      <c r="A15" s="19">
        <v>24</v>
      </c>
      <c r="B15" s="24" t="str">
        <f>СпМл!A30</f>
        <v>_</v>
      </c>
      <c r="C15" s="25"/>
      <c r="D15" s="25"/>
      <c r="E15" s="25"/>
      <c r="F15" s="18"/>
      <c r="G15" s="27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</row>
    <row r="16" spans="1:19" ht="12" customHeight="1">
      <c r="A16" s="18"/>
      <c r="B16" s="18"/>
      <c r="C16" s="21">
        <v>18</v>
      </c>
      <c r="D16" s="26" t="s">
        <v>102</v>
      </c>
      <c r="E16" s="25"/>
      <c r="F16" s="18"/>
      <c r="G16" s="27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</row>
    <row r="17" spans="1:19" ht="12" customHeight="1">
      <c r="A17" s="19">
        <v>25</v>
      </c>
      <c r="B17" s="20" t="str">
        <f>СпМл!A31</f>
        <v>_</v>
      </c>
      <c r="C17" s="25"/>
      <c r="D17" s="18"/>
      <c r="E17" s="25"/>
      <c r="F17" s="18"/>
      <c r="G17" s="27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</row>
    <row r="18" spans="1:19" ht="12" customHeight="1">
      <c r="A18" s="18"/>
      <c r="B18" s="21">
        <v>4</v>
      </c>
      <c r="C18" s="26" t="s">
        <v>99</v>
      </c>
      <c r="D18" s="18"/>
      <c r="E18" s="25"/>
      <c r="F18" s="18"/>
      <c r="G18" s="18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</row>
    <row r="19" spans="1:19" ht="12" customHeight="1">
      <c r="A19" s="19">
        <v>8</v>
      </c>
      <c r="B19" s="24" t="str">
        <f>СпМл!A14</f>
        <v>Антонян Ваге</v>
      </c>
      <c r="C19" s="18"/>
      <c r="D19" s="18"/>
      <c r="E19" s="25"/>
      <c r="F19" s="18"/>
      <c r="G19" s="18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</row>
    <row r="20" spans="1:19" ht="12" customHeight="1">
      <c r="A20" s="18"/>
      <c r="B20" s="18"/>
      <c r="C20" s="18"/>
      <c r="D20" s="18"/>
      <c r="E20" s="21">
        <v>29</v>
      </c>
      <c r="F20" s="22" t="s">
        <v>115</v>
      </c>
      <c r="G20" s="18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</row>
    <row r="21" spans="1:19" ht="12" customHeight="1">
      <c r="A21" s="19">
        <v>5</v>
      </c>
      <c r="B21" s="20" t="str">
        <f>СпМл!A11</f>
        <v>Шариков Сергей</v>
      </c>
      <c r="C21" s="18"/>
      <c r="D21" s="18"/>
      <c r="E21" s="25"/>
      <c r="F21" s="25"/>
      <c r="G21" s="18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</row>
    <row r="22" spans="1:19" ht="12" customHeight="1">
      <c r="A22" s="18"/>
      <c r="B22" s="21">
        <v>5</v>
      </c>
      <c r="C22" s="22" t="s">
        <v>118</v>
      </c>
      <c r="D22" s="18"/>
      <c r="E22" s="25"/>
      <c r="F22" s="25"/>
      <c r="G22" s="18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1:19" ht="12" customHeight="1">
      <c r="A23" s="19">
        <v>28</v>
      </c>
      <c r="B23" s="24" t="str">
        <f>СпМл!A34</f>
        <v>_</v>
      </c>
      <c r="C23" s="25"/>
      <c r="D23" s="18"/>
      <c r="E23" s="25"/>
      <c r="F23" s="25"/>
      <c r="G23" s="18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</row>
    <row r="24" spans="1:19" ht="12" customHeight="1">
      <c r="A24" s="18"/>
      <c r="B24" s="18"/>
      <c r="C24" s="21">
        <v>19</v>
      </c>
      <c r="D24" s="22" t="s">
        <v>118</v>
      </c>
      <c r="E24" s="25"/>
      <c r="F24" s="25"/>
      <c r="G24" s="18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</row>
    <row r="25" spans="1:19" ht="12" customHeight="1">
      <c r="A25" s="19">
        <v>21</v>
      </c>
      <c r="B25" s="20" t="str">
        <f>СпМл!A27</f>
        <v>_</v>
      </c>
      <c r="C25" s="25"/>
      <c r="D25" s="25"/>
      <c r="E25" s="25"/>
      <c r="F25" s="25"/>
      <c r="G25" s="18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</row>
    <row r="26" spans="1:19" ht="12" customHeight="1">
      <c r="A26" s="18"/>
      <c r="B26" s="21">
        <v>6</v>
      </c>
      <c r="C26" s="26" t="s">
        <v>121</v>
      </c>
      <c r="D26" s="25"/>
      <c r="E26" s="25"/>
      <c r="F26" s="25"/>
      <c r="G26" s="18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</row>
    <row r="27" spans="1:19" ht="12" customHeight="1">
      <c r="A27" s="19">
        <v>12</v>
      </c>
      <c r="B27" s="24" t="str">
        <f>СпМл!A18</f>
        <v>Исламгулова Лилия</v>
      </c>
      <c r="C27" s="18"/>
      <c r="D27" s="25"/>
      <c r="E27" s="25"/>
      <c r="F27" s="25"/>
      <c r="G27" s="18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</row>
    <row r="28" spans="1:19" ht="12" customHeight="1">
      <c r="A28" s="18"/>
      <c r="B28" s="18"/>
      <c r="C28" s="18"/>
      <c r="D28" s="21">
        <v>26</v>
      </c>
      <c r="E28" s="26" t="s">
        <v>117</v>
      </c>
      <c r="F28" s="25"/>
      <c r="G28" s="18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</row>
    <row r="29" spans="1:19" ht="12" customHeight="1">
      <c r="A29" s="19">
        <v>13</v>
      </c>
      <c r="B29" s="20" t="str">
        <f>СпМл!A19</f>
        <v>Хабиров Марс</v>
      </c>
      <c r="C29" s="18"/>
      <c r="D29" s="25"/>
      <c r="E29" s="18"/>
      <c r="F29" s="25"/>
      <c r="G29" s="18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</row>
    <row r="30" spans="1:19" ht="12" customHeight="1">
      <c r="A30" s="18"/>
      <c r="B30" s="21">
        <v>7</v>
      </c>
      <c r="C30" s="22" t="s">
        <v>122</v>
      </c>
      <c r="D30" s="25"/>
      <c r="E30" s="18"/>
      <c r="F30" s="25"/>
      <c r="G30" s="18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</row>
    <row r="31" spans="1:19" ht="12" customHeight="1">
      <c r="A31" s="19">
        <v>20</v>
      </c>
      <c r="B31" s="24" t="str">
        <f>СпМл!A26</f>
        <v>_</v>
      </c>
      <c r="C31" s="25"/>
      <c r="D31" s="25"/>
      <c r="E31" s="18"/>
      <c r="F31" s="25"/>
      <c r="G31" s="18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</row>
    <row r="32" spans="1:19" ht="12" customHeight="1">
      <c r="A32" s="18"/>
      <c r="B32" s="18"/>
      <c r="C32" s="21">
        <v>20</v>
      </c>
      <c r="D32" s="26" t="s">
        <v>117</v>
      </c>
      <c r="E32" s="18"/>
      <c r="F32" s="25"/>
      <c r="G32" s="18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</row>
    <row r="33" spans="1:19" ht="12" customHeight="1">
      <c r="A33" s="19">
        <v>29</v>
      </c>
      <c r="B33" s="20" t="str">
        <f>СпМл!A35</f>
        <v>_</v>
      </c>
      <c r="C33" s="25"/>
      <c r="D33" s="18"/>
      <c r="E33" s="18"/>
      <c r="F33" s="25"/>
      <c r="G33" s="18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</row>
    <row r="34" spans="1:19" ht="12" customHeight="1">
      <c r="A34" s="18"/>
      <c r="B34" s="21">
        <v>8</v>
      </c>
      <c r="C34" s="26" t="s">
        <v>117</v>
      </c>
      <c r="D34" s="18"/>
      <c r="E34" s="18"/>
      <c r="F34" s="25"/>
      <c r="G34" s="18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</row>
    <row r="35" spans="1:19" ht="12" customHeight="1">
      <c r="A35" s="19">
        <v>4</v>
      </c>
      <c r="B35" s="24" t="str">
        <f>СпМл!A10</f>
        <v>Лютый Олег</v>
      </c>
      <c r="C35" s="18"/>
      <c r="D35" s="18"/>
      <c r="E35" s="18"/>
      <c r="F35" s="25"/>
      <c r="G35" s="18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115</v>
      </c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</row>
    <row r="37" spans="1:19" ht="12" customHeight="1">
      <c r="A37" s="19">
        <v>3</v>
      </c>
      <c r="B37" s="20" t="str">
        <f>СпМл!A9</f>
        <v>Семенов Константин</v>
      </c>
      <c r="C37" s="18"/>
      <c r="D37" s="18"/>
      <c r="E37" s="18"/>
      <c r="F37" s="25"/>
      <c r="G37" s="36" t="s">
        <v>15</v>
      </c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</row>
    <row r="38" spans="1:19" ht="12" customHeight="1">
      <c r="A38" s="18"/>
      <c r="B38" s="21">
        <v>9</v>
      </c>
      <c r="C38" s="22" t="s">
        <v>96</v>
      </c>
      <c r="D38" s="18"/>
      <c r="E38" s="18"/>
      <c r="F38" s="25"/>
      <c r="G38" s="18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</row>
    <row r="39" spans="1:19" ht="12" customHeight="1">
      <c r="A39" s="19">
        <v>30</v>
      </c>
      <c r="B39" s="24" t="str">
        <f>СпМл!A36</f>
        <v>_</v>
      </c>
      <c r="C39" s="25"/>
      <c r="D39" s="18"/>
      <c r="E39" s="18"/>
      <c r="F39" s="25"/>
      <c r="G39" s="18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</row>
    <row r="40" spans="1:19" ht="12" customHeight="1">
      <c r="A40" s="18"/>
      <c r="B40" s="18"/>
      <c r="C40" s="21">
        <v>21</v>
      </c>
      <c r="D40" s="22" t="s">
        <v>96</v>
      </c>
      <c r="E40" s="18"/>
      <c r="F40" s="25"/>
      <c r="G40" s="18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</row>
    <row r="41" spans="1:19" ht="12" customHeight="1">
      <c r="A41" s="19">
        <v>19</v>
      </c>
      <c r="B41" s="20" t="str">
        <f>СпМл!A25</f>
        <v>Яковлев Денис</v>
      </c>
      <c r="C41" s="25"/>
      <c r="D41" s="25"/>
      <c r="E41" s="18"/>
      <c r="F41" s="25"/>
      <c r="G41" s="18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</row>
    <row r="42" spans="1:19" ht="12" customHeight="1">
      <c r="A42" s="18"/>
      <c r="B42" s="21">
        <v>10</v>
      </c>
      <c r="C42" s="26" t="s">
        <v>126</v>
      </c>
      <c r="D42" s="25"/>
      <c r="E42" s="18"/>
      <c r="F42" s="25"/>
      <c r="G42" s="18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</row>
    <row r="43" spans="1:19" ht="12" customHeight="1">
      <c r="A43" s="19">
        <v>14</v>
      </c>
      <c r="B43" s="24" t="str">
        <f>СпМл!A20</f>
        <v>Тодрамович Александр</v>
      </c>
      <c r="C43" s="18"/>
      <c r="D43" s="25"/>
      <c r="E43" s="18"/>
      <c r="F43" s="25"/>
      <c r="G43" s="18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</row>
    <row r="44" spans="1:19" ht="12" customHeight="1">
      <c r="A44" s="18"/>
      <c r="B44" s="18"/>
      <c r="C44" s="18"/>
      <c r="D44" s="21">
        <v>27</v>
      </c>
      <c r="E44" s="22" t="s">
        <v>96</v>
      </c>
      <c r="F44" s="25"/>
      <c r="G44" s="18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</row>
    <row r="45" spans="1:19" ht="12" customHeight="1">
      <c r="A45" s="19">
        <v>11</v>
      </c>
      <c r="B45" s="20" t="str">
        <f>СпМл!A17</f>
        <v>Мазурин Викентий</v>
      </c>
      <c r="C45" s="18"/>
      <c r="D45" s="25"/>
      <c r="E45" s="25"/>
      <c r="F45" s="25"/>
      <c r="G45" s="18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</row>
    <row r="46" spans="1:19" ht="12" customHeight="1">
      <c r="A46" s="18"/>
      <c r="B46" s="21">
        <v>11</v>
      </c>
      <c r="C46" s="22" t="s">
        <v>120</v>
      </c>
      <c r="D46" s="25"/>
      <c r="E46" s="25"/>
      <c r="F46" s="25"/>
      <c r="G46" s="18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</row>
    <row r="47" spans="1:19" ht="12" customHeight="1">
      <c r="A47" s="19">
        <v>22</v>
      </c>
      <c r="B47" s="24" t="str">
        <f>СпМл!A28</f>
        <v>_</v>
      </c>
      <c r="C47" s="25"/>
      <c r="D47" s="25"/>
      <c r="E47" s="25"/>
      <c r="F47" s="25"/>
      <c r="G47" s="18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</row>
    <row r="48" spans="1:19" ht="12" customHeight="1">
      <c r="A48" s="18"/>
      <c r="B48" s="18"/>
      <c r="C48" s="21">
        <v>22</v>
      </c>
      <c r="D48" s="26" t="s">
        <v>97</v>
      </c>
      <c r="E48" s="25"/>
      <c r="F48" s="25"/>
      <c r="G48" s="18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</row>
    <row r="49" spans="1:19" ht="12" customHeight="1">
      <c r="A49" s="19">
        <v>27</v>
      </c>
      <c r="B49" s="20" t="str">
        <f>СпМл!A33</f>
        <v>_</v>
      </c>
      <c r="C49" s="25"/>
      <c r="D49" s="18"/>
      <c r="E49" s="25"/>
      <c r="F49" s="25"/>
      <c r="G49" s="18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</row>
    <row r="50" spans="1:19" ht="12" customHeight="1">
      <c r="A50" s="18"/>
      <c r="B50" s="21">
        <v>12</v>
      </c>
      <c r="C50" s="26" t="s">
        <v>97</v>
      </c>
      <c r="D50" s="18"/>
      <c r="E50" s="25"/>
      <c r="F50" s="25"/>
      <c r="G50" s="18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</row>
    <row r="51" spans="1:19" ht="12" customHeight="1">
      <c r="A51" s="19">
        <v>6</v>
      </c>
      <c r="B51" s="24" t="str">
        <f>СпМл!A12</f>
        <v>Шарипов Вадим</v>
      </c>
      <c r="C51" s="18"/>
      <c r="D51" s="18"/>
      <c r="E51" s="25"/>
      <c r="F51" s="25"/>
      <c r="G51" s="18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</row>
    <row r="52" spans="1:19" ht="12" customHeight="1">
      <c r="A52" s="18"/>
      <c r="B52" s="18"/>
      <c r="C52" s="18"/>
      <c r="D52" s="18"/>
      <c r="E52" s="21">
        <v>30</v>
      </c>
      <c r="F52" s="26" t="s">
        <v>116</v>
      </c>
      <c r="G52" s="18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</row>
    <row r="53" spans="1:19" ht="12" customHeight="1">
      <c r="A53" s="19">
        <v>7</v>
      </c>
      <c r="B53" s="20" t="str">
        <f>СпМл!A13</f>
        <v>Горбунов Валентин</v>
      </c>
      <c r="C53" s="18"/>
      <c r="D53" s="18"/>
      <c r="E53" s="25"/>
      <c r="F53" s="18"/>
      <c r="G53" s="18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</row>
    <row r="54" spans="1:19" ht="12" customHeight="1">
      <c r="A54" s="18"/>
      <c r="B54" s="21">
        <v>13</v>
      </c>
      <c r="C54" s="22" t="s">
        <v>119</v>
      </c>
      <c r="D54" s="18"/>
      <c r="E54" s="25"/>
      <c r="F54" s="18"/>
      <c r="G54" s="18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</row>
    <row r="55" spans="1:19" ht="12" customHeight="1">
      <c r="A55" s="19">
        <v>26</v>
      </c>
      <c r="B55" s="24" t="str">
        <f>СпМл!A32</f>
        <v>_</v>
      </c>
      <c r="C55" s="25"/>
      <c r="D55" s="18"/>
      <c r="E55" s="25"/>
      <c r="F55" s="18"/>
      <c r="G55" s="18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</row>
    <row r="56" spans="1:19" ht="12" customHeight="1">
      <c r="A56" s="18"/>
      <c r="B56" s="18"/>
      <c r="C56" s="21">
        <v>23</v>
      </c>
      <c r="D56" s="22" t="s">
        <v>106</v>
      </c>
      <c r="E56" s="25"/>
      <c r="F56" s="34">
        <v>-31</v>
      </c>
      <c r="G56" s="20" t="str">
        <f>IF(G36=F20,F52,IF(G36=F52,F20,0))</f>
        <v>Исмайлов Азат</v>
      </c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</row>
    <row r="57" spans="1:19" ht="12" customHeight="1">
      <c r="A57" s="19">
        <v>23</v>
      </c>
      <c r="B57" s="20" t="str">
        <f>СпМл!A29</f>
        <v>_</v>
      </c>
      <c r="C57" s="25"/>
      <c r="D57" s="25"/>
      <c r="E57" s="25"/>
      <c r="F57" s="18"/>
      <c r="G57" s="36" t="s">
        <v>16</v>
      </c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</row>
    <row r="58" spans="1:19" ht="12" customHeight="1">
      <c r="A58" s="18"/>
      <c r="B58" s="21">
        <v>14</v>
      </c>
      <c r="C58" s="26" t="s">
        <v>106</v>
      </c>
      <c r="D58" s="25"/>
      <c r="E58" s="25"/>
      <c r="F58" s="18"/>
      <c r="G58" s="18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</row>
    <row r="59" spans="1:19" ht="12" customHeight="1">
      <c r="A59" s="19">
        <v>10</v>
      </c>
      <c r="B59" s="24" t="str">
        <f>СпМл!A16</f>
        <v>Коврижников Максим</v>
      </c>
      <c r="C59" s="18"/>
      <c r="D59" s="25"/>
      <c r="E59" s="25"/>
      <c r="F59" s="18"/>
      <c r="G59" s="18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</row>
    <row r="60" spans="1:19" ht="12" customHeight="1">
      <c r="A60" s="18"/>
      <c r="B60" s="18"/>
      <c r="C60" s="18"/>
      <c r="D60" s="21">
        <v>28</v>
      </c>
      <c r="E60" s="26" t="s">
        <v>116</v>
      </c>
      <c r="F60" s="18"/>
      <c r="G60" s="18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</row>
    <row r="61" spans="1:19" ht="12" customHeight="1">
      <c r="A61" s="19">
        <v>15</v>
      </c>
      <c r="B61" s="20" t="str">
        <f>СпМл!A21</f>
        <v>Лукьянов Роман</v>
      </c>
      <c r="C61" s="18"/>
      <c r="D61" s="25"/>
      <c r="E61" s="18"/>
      <c r="F61" s="18"/>
      <c r="G61" s="18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</row>
    <row r="62" spans="1:19" ht="12" customHeight="1">
      <c r="A62" s="18"/>
      <c r="B62" s="21">
        <v>15</v>
      </c>
      <c r="C62" s="22" t="s">
        <v>125</v>
      </c>
      <c r="D62" s="25"/>
      <c r="E62" s="19">
        <v>-58</v>
      </c>
      <c r="F62" s="20" t="str">
        <f>IF(Мл2с!H14=Мл2с!G10,Мл2с!G18,IF(Мл2с!H14=Мл2с!G18,Мл2с!G10,0))</f>
        <v>Семенов Константин</v>
      </c>
      <c r="G62" s="18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</row>
    <row r="63" spans="1:19" ht="12" customHeight="1">
      <c r="A63" s="19">
        <v>18</v>
      </c>
      <c r="B63" s="24" t="str">
        <f>СпМл!A24</f>
        <v>Лим Александр</v>
      </c>
      <c r="C63" s="25"/>
      <c r="D63" s="25"/>
      <c r="E63" s="18"/>
      <c r="F63" s="21">
        <v>61</v>
      </c>
      <c r="G63" s="22" t="s">
        <v>121</v>
      </c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</row>
    <row r="64" spans="1:19" ht="12" customHeight="1">
      <c r="A64" s="18"/>
      <c r="B64" s="18"/>
      <c r="C64" s="21">
        <v>24</v>
      </c>
      <c r="D64" s="26" t="s">
        <v>116</v>
      </c>
      <c r="E64" s="19">
        <v>-59</v>
      </c>
      <c r="F64" s="24" t="str">
        <f>IF(Мл2с!H30=Мл2с!G26,Мл2с!G34,IF(Мл2с!H30=Мл2с!G34,Мл2с!G26,0))</f>
        <v>Исламгулова Лилия</v>
      </c>
      <c r="G64" s="36" t="s">
        <v>19</v>
      </c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</row>
    <row r="65" spans="1:19" ht="12" customHeight="1">
      <c r="A65" s="19">
        <v>31</v>
      </c>
      <c r="B65" s="20" t="str">
        <f>СпМл!A37</f>
        <v>_</v>
      </c>
      <c r="C65" s="25"/>
      <c r="D65" s="18"/>
      <c r="E65" s="18"/>
      <c r="F65" s="19">
        <v>-61</v>
      </c>
      <c r="G65" s="20" t="str">
        <f>IF(G63=F62,F64,IF(G63=F64,F62,0))</f>
        <v>Семенов Константин</v>
      </c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</row>
    <row r="66" spans="1:19" ht="12" customHeight="1">
      <c r="A66" s="18"/>
      <c r="B66" s="21">
        <v>16</v>
      </c>
      <c r="C66" s="26" t="s">
        <v>116</v>
      </c>
      <c r="D66" s="18"/>
      <c r="E66" s="18"/>
      <c r="F66" s="18"/>
      <c r="G66" s="36" t="s">
        <v>20</v>
      </c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</row>
    <row r="67" spans="1:19" ht="12" customHeight="1">
      <c r="A67" s="19">
        <v>2</v>
      </c>
      <c r="B67" s="24" t="str">
        <f>СпМл!A8</f>
        <v>Исмайлов Азат</v>
      </c>
      <c r="C67" s="18"/>
      <c r="D67" s="18"/>
      <c r="E67" s="19">
        <v>-56</v>
      </c>
      <c r="F67" s="20" t="str">
        <f>IF(Мл2с!G10=Мл2с!F6,Мл2с!F14,IF(Мл2с!G10=Мл2с!F14,Мл2с!F6,0))</f>
        <v>Горбунов Валентин</v>
      </c>
      <c r="G67" s="18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119</v>
      </c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</row>
    <row r="69" spans="1:19" ht="12" customHeight="1">
      <c r="A69" s="19">
        <v>-52</v>
      </c>
      <c r="B69" s="20" t="str">
        <f>IF(Мл2с!F6=Мл2с!E4,Мл2с!E8,IF(Мл2с!F6=Мл2с!E8,Мл2с!E4,0))</f>
        <v>Сагитов Александр</v>
      </c>
      <c r="C69" s="18"/>
      <c r="D69" s="18"/>
      <c r="E69" s="19">
        <v>-57</v>
      </c>
      <c r="F69" s="24" t="str">
        <f>IF(Мл2с!G26=Мл2с!F22,Мл2с!F30,IF(Мл2с!G26=Мл2с!F30,Мл2с!F22,0))</f>
        <v>Абдрашитов Азат</v>
      </c>
      <c r="G69" s="36" t="s">
        <v>22</v>
      </c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</row>
    <row r="70" spans="1:19" ht="12" customHeight="1">
      <c r="A70" s="18"/>
      <c r="B70" s="21">
        <v>63</v>
      </c>
      <c r="C70" s="22" t="s">
        <v>118</v>
      </c>
      <c r="D70" s="18"/>
      <c r="E70" s="18"/>
      <c r="F70" s="19">
        <v>-62</v>
      </c>
      <c r="G70" s="20" t="str">
        <f>IF(G68=F67,F69,IF(G68=F69,F67,0))</f>
        <v>Абдрашитов Азат</v>
      </c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1:19" ht="12" customHeight="1">
      <c r="A71" s="19">
        <v>-53</v>
      </c>
      <c r="B71" s="24" t="str">
        <f>IF(Мл2с!F14=Мл2с!E12,Мл2с!E16,IF(Мл2с!F14=Мл2с!E16,Мл2с!E12,0))</f>
        <v>Шариков Сергей</v>
      </c>
      <c r="C71" s="25"/>
      <c r="D71" s="30"/>
      <c r="E71" s="18"/>
      <c r="F71" s="18"/>
      <c r="G71" s="36" t="s">
        <v>24</v>
      </c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1:19" ht="12" customHeight="1">
      <c r="A72" s="18"/>
      <c r="B72" s="18"/>
      <c r="C72" s="21">
        <v>65</v>
      </c>
      <c r="D72" s="22" t="s">
        <v>118</v>
      </c>
      <c r="E72" s="19">
        <v>-63</v>
      </c>
      <c r="F72" s="20" t="str">
        <f>IF(C70=B69,B71,IF(C70=B71,B69,0))</f>
        <v>Сагитов Александр</v>
      </c>
      <c r="G72" s="18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</row>
    <row r="73" spans="1:19" ht="12" customHeight="1">
      <c r="A73" s="19">
        <v>-54</v>
      </c>
      <c r="B73" s="20" t="str">
        <f>IF(Мл2с!F22=Мл2с!E20,Мл2с!E24,IF(Мл2с!F22=Мл2с!E24,Мл2с!E20,0))</f>
        <v>Шарипов Вадим</v>
      </c>
      <c r="C73" s="25"/>
      <c r="D73" s="38" t="s">
        <v>21</v>
      </c>
      <c r="E73" s="18"/>
      <c r="F73" s="21">
        <v>66</v>
      </c>
      <c r="G73" s="22" t="s">
        <v>97</v>
      </c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</row>
    <row r="74" spans="1:19" ht="12" customHeight="1">
      <c r="A74" s="18"/>
      <c r="B74" s="21">
        <v>64</v>
      </c>
      <c r="C74" s="26" t="s">
        <v>106</v>
      </c>
      <c r="D74" s="37"/>
      <c r="E74" s="19">
        <v>-64</v>
      </c>
      <c r="F74" s="24" t="str">
        <f>IF(C74=B73,B75,IF(C74=B75,B73,0))</f>
        <v>Шарипов Вадим</v>
      </c>
      <c r="G74" s="36" t="s">
        <v>25</v>
      </c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</row>
    <row r="75" spans="1:19" ht="12" customHeight="1">
      <c r="A75" s="19">
        <v>-55</v>
      </c>
      <c r="B75" s="24" t="str">
        <f>IF(Мл2с!F30=Мл2с!E28,Мл2с!E32,IF(Мл2с!F30=Мл2с!E32,Мл2с!E28,0))</f>
        <v>Коврижников Максим</v>
      </c>
      <c r="C75" s="19">
        <v>-65</v>
      </c>
      <c r="D75" s="20" t="str">
        <f>IF(D72=C70,C74,IF(D72=C74,C70,0))</f>
        <v>Коврижников Максим</v>
      </c>
      <c r="E75" s="18"/>
      <c r="F75" s="19">
        <v>-66</v>
      </c>
      <c r="G75" s="20" t="str">
        <f>IF(G73=F72,F74,IF(G73=F74,F72,0))</f>
        <v>Сагитов Александр</v>
      </c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</row>
    <row r="76" spans="1:19" ht="12" customHeight="1">
      <c r="A76" s="18"/>
      <c r="B76" s="18"/>
      <c r="C76" s="18"/>
      <c r="D76" s="36" t="s">
        <v>23</v>
      </c>
      <c r="E76" s="18"/>
      <c r="F76" s="18"/>
      <c r="G76" s="36" t="s">
        <v>26</v>
      </c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</row>
    <row r="77" spans="8:19" ht="9" customHeight="1"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</row>
    <row r="78" spans="8:19" ht="9" customHeight="1"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</row>
    <row r="79" spans="1:19" ht="9" customHeight="1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</row>
    <row r="80" spans="1:19" ht="12.7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9" sqref="B119"/>
    </sheetView>
  </sheetViews>
  <sheetFormatPr defaultColWidth="9.00390625" defaultRowHeight="12.75"/>
  <cols>
    <col min="1" max="1" width="4.00390625" style="147" customWidth="1"/>
    <col min="2" max="2" width="13.875" style="147" customWidth="1"/>
    <col min="3" max="8" width="12.75390625" style="147" customWidth="1"/>
    <col min="9" max="11" width="6.75390625" style="147" customWidth="1"/>
    <col min="12" max="16384" width="9.125" style="147" customWidth="1"/>
  </cols>
  <sheetData>
    <row r="1" spans="1:11" ht="15.75">
      <c r="A1" s="146" t="str">
        <f>СпМл!A1</f>
        <v>Кубок Республики Башкортостан 2013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5.75">
      <c r="A2" s="143" t="str">
        <f>СпМл!A2</f>
        <v>Соревнования Мастерской лиги 20-го Этапа День пограничника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5.75">
      <c r="A3" s="144">
        <f>СпМл!A3</f>
        <v>41419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9" ht="12.75">
      <c r="A4" s="19">
        <v>-1</v>
      </c>
      <c r="B4" s="20" t="str">
        <f>IF(Мл1с!C6=Мл1с!B5,Мл1с!B7,IF(Мл1с!C6=Мл1с!B7,Мл1с!B5,0))</f>
        <v>_</v>
      </c>
      <c r="C4" s="18"/>
      <c r="D4" s="19">
        <v>-25</v>
      </c>
      <c r="E4" s="20" t="str">
        <f>IF(Мл1с!E12=Мл1с!D8,Мл1с!D16,IF(Мл1с!E12=Мл1с!D16,Мл1с!D8,0))</f>
        <v>Сагитов Александр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109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IF(Мл1с!C10=Мл1с!B9,Мл1с!B11,IF(Мл1с!C10=Мл1с!B11,Мл1с!B9,0))</f>
        <v>Семенов Юрий</v>
      </c>
      <c r="C6" s="21">
        <v>40</v>
      </c>
      <c r="D6" s="28" t="s">
        <v>125</v>
      </c>
      <c r="E6" s="21">
        <v>52</v>
      </c>
      <c r="F6" s="28" t="s">
        <v>119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IF(Мл1с!D64=Мл1с!C62,Мл1с!C66,IF(Мл1с!D64=Мл1с!C66,Мл1с!C62,0))</f>
        <v>Лим Александр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IF(Мл1с!C14=Мл1с!B13,Мл1с!B15,IF(Мл1с!C14=Мл1с!B15,Мл1с!B13,0))</f>
        <v>_</v>
      </c>
      <c r="C8" s="18"/>
      <c r="D8" s="21">
        <v>48</v>
      </c>
      <c r="E8" s="148" t="s">
        <v>119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/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IF(Мл1с!C18=Мл1с!B17,Мл1с!B19,IF(Мл1с!C18=Мл1с!B19,Мл1с!B17,0))</f>
        <v>_</v>
      </c>
      <c r="C10" s="21">
        <v>41</v>
      </c>
      <c r="D10" s="148" t="s">
        <v>119</v>
      </c>
      <c r="E10" s="30"/>
      <c r="F10" s="21">
        <v>56</v>
      </c>
      <c r="G10" s="28" t="s">
        <v>126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IF(Мл1с!D56=Мл1с!C54,Мл1с!C58,IF(Мл1с!D56=Мл1с!C58,Мл1с!C54,0))</f>
        <v>Горбунов Валентин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IF(Мл1с!C22=Мл1с!B21,Мл1с!B23,IF(Мл1с!C22=Мл1с!B23,Мл1с!B21,0))</f>
        <v>_</v>
      </c>
      <c r="C12" s="18"/>
      <c r="D12" s="19">
        <v>-26</v>
      </c>
      <c r="E12" s="20" t="str">
        <f>IF(Мл1с!E28=Мл1с!D24,Мл1с!D32,IF(Мл1с!E28=Мл1с!D32,Мл1с!D24,0))</f>
        <v>Шариков Сергей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/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IF(Мл1с!C26=Мл1с!B25,Мл1с!B27,IF(Мл1с!C26=Мл1с!B27,Мл1с!B25,0))</f>
        <v>_</v>
      </c>
      <c r="C14" s="21">
        <v>42</v>
      </c>
      <c r="D14" s="28" t="s">
        <v>120</v>
      </c>
      <c r="E14" s="21">
        <v>53</v>
      </c>
      <c r="F14" s="148" t="s">
        <v>126</v>
      </c>
      <c r="G14" s="21">
        <v>58</v>
      </c>
      <c r="H14" s="28" t="s">
        <v>126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IF(Мл1с!D48=Мл1с!C46,Мл1с!C50,IF(Мл1с!D48=Мл1с!C50,Мл1с!C46,0))</f>
        <v>Мазурин Викентий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IF(Мл1с!C30=Мл1с!B29,Мл1с!B31,IF(Мл1с!C30=Мл1с!B31,Мл1с!B29,0))</f>
        <v>_</v>
      </c>
      <c r="C16" s="18"/>
      <c r="D16" s="21">
        <v>49</v>
      </c>
      <c r="E16" s="148" t="s">
        <v>126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/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IF(Мл1с!C34=Мл1с!B33,Мл1с!B35,IF(Мл1с!C34=Мл1с!B35,Мл1с!B33,0))</f>
        <v>_</v>
      </c>
      <c r="C18" s="21">
        <v>43</v>
      </c>
      <c r="D18" s="148" t="s">
        <v>126</v>
      </c>
      <c r="E18" s="30"/>
      <c r="F18" s="19">
        <v>-30</v>
      </c>
      <c r="G18" s="24" t="str">
        <f>IF(Мл1с!F52=Мл1с!E44,Мл1с!E60,IF(Мл1с!F52=Мл1с!E60,Мл1с!E44,0))</f>
        <v>Семенов Константин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IF(Мл1с!D40=Мл1с!C38,Мл1с!C42,IF(Мл1с!D40=Мл1с!C42,Мл1с!C38,0))</f>
        <v>Яковлев Денис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IF(Мл1с!C38=Мл1с!B37,Мл1с!B39,IF(Мл1с!C38=Мл1с!B39,Мл1с!B37,0))</f>
        <v>_</v>
      </c>
      <c r="C20" s="18"/>
      <c r="D20" s="19">
        <v>-27</v>
      </c>
      <c r="E20" s="20" t="str">
        <f>IF(Мл1с!E44=Мл1с!D40,Мл1с!D48,IF(Мл1с!E44=Мл1с!D48,Мл1с!D40,0))</f>
        <v>Шарипов Вадим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123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IF(Мл1с!C42=Мл1с!B41,Мл1с!B43,IF(Мл1с!C42=Мл1с!B43,Мл1с!B41,0))</f>
        <v>Тодрамович Александр</v>
      </c>
      <c r="C22" s="21">
        <v>44</v>
      </c>
      <c r="D22" s="28" t="s">
        <v>123</v>
      </c>
      <c r="E22" s="21">
        <v>54</v>
      </c>
      <c r="F22" s="28" t="s">
        <v>121</v>
      </c>
      <c r="G22" s="30"/>
      <c r="H22" s="21">
        <v>60</v>
      </c>
      <c r="I22" s="149" t="s">
        <v>117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IF(Мл1с!D32=Мл1с!C30,Мл1с!C34,IF(Мл1с!D32=Мл1с!C34,Мл1с!C30,0))</f>
        <v>Хабиров Марс</v>
      </c>
      <c r="D23" s="25"/>
      <c r="E23" s="25"/>
      <c r="F23" s="25"/>
      <c r="G23" s="30"/>
      <c r="H23" s="25"/>
      <c r="I23" s="37"/>
      <c r="J23" s="31" t="s">
        <v>17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IF(Мл1с!C46=Мл1с!B45,Мл1с!B47,IF(Мл1с!C46=Мл1с!B47,Мл1с!B45,0))</f>
        <v>_</v>
      </c>
      <c r="C24" s="18"/>
      <c r="D24" s="21">
        <v>50</v>
      </c>
      <c r="E24" s="148" t="s">
        <v>121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/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IF(Мл1с!C50=Мл1с!B49,Мл1с!B51,IF(Мл1с!C50=Мл1с!B51,Мл1с!B49,0))</f>
        <v>_</v>
      </c>
      <c r="C26" s="21">
        <v>45</v>
      </c>
      <c r="D26" s="148" t="s">
        <v>121</v>
      </c>
      <c r="E26" s="30"/>
      <c r="F26" s="21">
        <v>57</v>
      </c>
      <c r="G26" s="28" t="s">
        <v>121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IF(Мл1с!D24=Мл1с!C22,Мл1с!C26,IF(Мл1с!D24=Мл1с!C26,Мл1с!C22,0))</f>
        <v>Исламгулова Лилия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IF(Мл1с!C54=Мл1с!B53,Мл1с!B55,IF(Мл1с!C54=Мл1с!B55,Мл1с!B53,0))</f>
        <v>_</v>
      </c>
      <c r="C28" s="18"/>
      <c r="D28" s="19">
        <v>-28</v>
      </c>
      <c r="E28" s="20" t="str">
        <f>IF(Мл1с!E60=Мл1с!D56,Мл1с!D64,IF(Мл1с!E60=Мл1с!D64,Мл1с!D56,0))</f>
        <v>Коврижников Максим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/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IF(Мл1с!C58=Мл1с!B57,Мл1с!B59,IF(Мл1с!C58=Мл1с!B59,Мл1с!B57,0))</f>
        <v>_</v>
      </c>
      <c r="C30" s="21">
        <v>46</v>
      </c>
      <c r="D30" s="28" t="s">
        <v>99</v>
      </c>
      <c r="E30" s="21">
        <v>55</v>
      </c>
      <c r="F30" s="148" t="s">
        <v>124</v>
      </c>
      <c r="G30" s="21">
        <v>59</v>
      </c>
      <c r="H30" s="148" t="s">
        <v>117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IF(Мл1с!D16=Мл1с!C14,Мл1с!C18,IF(Мл1с!D16=Мл1с!C18,Мл1с!C14,0))</f>
        <v>Антонян Ваге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IF(Мл1с!C62=Мл1с!B61,Мл1с!B63,IF(Мл1с!C62=Мл1с!B63,Мл1с!B61,0))</f>
        <v>Лукьянов Роман</v>
      </c>
      <c r="C32" s="18"/>
      <c r="D32" s="21">
        <v>51</v>
      </c>
      <c r="E32" s="148" t="s">
        <v>124</v>
      </c>
      <c r="F32" s="18"/>
      <c r="G32" s="25"/>
      <c r="H32" s="19">
        <v>-60</v>
      </c>
      <c r="I32" s="20" t="str">
        <f>IF(I22=H14,H30,IF(I22=H30,H14,0))</f>
        <v>Яковлев Денис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107</v>
      </c>
      <c r="D33" s="25"/>
      <c r="E33" s="30"/>
      <c r="F33" s="18"/>
      <c r="G33" s="25"/>
      <c r="H33" s="18"/>
      <c r="I33" s="37"/>
      <c r="J33" s="31" t="s">
        <v>18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IF(Мл1с!C66=Мл1с!B65,Мл1с!B67,IF(Мл1с!C66=Мл1с!B67,Мл1с!B65,0))</f>
        <v>_</v>
      </c>
      <c r="C34" s="21">
        <v>47</v>
      </c>
      <c r="D34" s="148" t="s">
        <v>124</v>
      </c>
      <c r="E34" s="30"/>
      <c r="F34" s="19">
        <v>-29</v>
      </c>
      <c r="G34" s="24" t="str">
        <f>IF(Мл1с!F20=Мл1с!E12,Мл1с!E28,IF(Мл1с!F20=Мл1с!E28,Мл1с!E12,0))</f>
        <v>Лютый Олег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IF(Мл1с!D8=Мл1с!C6,Мл1с!C10,IF(Мл1с!D8=Мл1с!C10,Мл1с!C6,0))</f>
        <v>Абдрашитов Азат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Семенов Юрий</v>
      </c>
      <c r="C37" s="18"/>
      <c r="D37" s="18"/>
      <c r="E37" s="18"/>
      <c r="F37" s="19">
        <v>-48</v>
      </c>
      <c r="G37" s="20" t="str">
        <f>IF(E8=D6,D10,IF(E8=D10,D6,0))</f>
        <v>Лим Александр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109</v>
      </c>
      <c r="D38" s="18"/>
      <c r="E38" s="18"/>
      <c r="F38" s="18"/>
      <c r="G38" s="21">
        <v>67</v>
      </c>
      <c r="H38" s="28" t="s">
        <v>125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>
        <f>IF(D10=C9,C11,IF(D10=C11,C9,0))</f>
        <v>0</v>
      </c>
      <c r="C39" s="25"/>
      <c r="D39" s="18"/>
      <c r="E39" s="18"/>
      <c r="F39" s="19">
        <v>-49</v>
      </c>
      <c r="G39" s="24" t="str">
        <f>IF(E16=D14,D18,IF(E16=D18,D14,0))</f>
        <v>Мазурин Викентий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109</v>
      </c>
      <c r="E40" s="18"/>
      <c r="F40" s="18"/>
      <c r="G40" s="18"/>
      <c r="H40" s="21">
        <v>69</v>
      </c>
      <c r="I40" s="29" t="s">
        <v>99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5"/>
      <c r="D41" s="25"/>
      <c r="E41" s="18"/>
      <c r="F41" s="19">
        <v>-50</v>
      </c>
      <c r="G41" s="20" t="str">
        <f>IF(E24=D22,D26,IF(E24=D26,D22,0))</f>
        <v>Тодрамович Александр</v>
      </c>
      <c r="H41" s="25"/>
      <c r="I41" s="35"/>
      <c r="J41" s="31" t="s">
        <v>27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148"/>
      <c r="D42" s="25"/>
      <c r="E42" s="18"/>
      <c r="F42" s="18"/>
      <c r="G42" s="21">
        <v>68</v>
      </c>
      <c r="H42" s="148" t="s">
        <v>99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>
        <f>IF(D18=C17,C19,IF(D18=C19,C17,0))</f>
        <v>0</v>
      </c>
      <c r="C43" s="18"/>
      <c r="D43" s="25"/>
      <c r="E43" s="18"/>
      <c r="F43" s="19">
        <v>-51</v>
      </c>
      <c r="G43" s="24" t="str">
        <f>IF(E32=D30,D34,IF(E32=D34,D30,0))</f>
        <v>Антонян Ваге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107</v>
      </c>
      <c r="F44" s="18"/>
      <c r="G44" s="18"/>
      <c r="H44" s="19">
        <v>-69</v>
      </c>
      <c r="I44" s="20" t="str">
        <f>IF(I40=H38,H42,IF(I40=H42,H38,0))</f>
        <v>Лим Александр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Хабиров Марс</v>
      </c>
      <c r="C45" s="18"/>
      <c r="D45" s="25"/>
      <c r="E45" s="36" t="s">
        <v>79</v>
      </c>
      <c r="F45" s="18"/>
      <c r="G45" s="19">
        <v>-67</v>
      </c>
      <c r="H45" s="20" t="str">
        <f>IF(H38=G37,G39,IF(H38=G39,G37,0))</f>
        <v>Мазурин Викентий</v>
      </c>
      <c r="I45" s="37"/>
      <c r="J45" s="31" t="s">
        <v>29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 t="s">
        <v>122</v>
      </c>
      <c r="D46" s="25"/>
      <c r="E46" s="18"/>
      <c r="F46" s="18"/>
      <c r="G46" s="18"/>
      <c r="H46" s="21">
        <v>70</v>
      </c>
      <c r="I46" s="149" t="s">
        <v>123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>
        <f>IF(D26=C25,C27,IF(D26=C27,C25,0))</f>
        <v>0</v>
      </c>
      <c r="C47" s="25"/>
      <c r="D47" s="25"/>
      <c r="E47" s="18"/>
      <c r="F47" s="18"/>
      <c r="G47" s="19">
        <v>-68</v>
      </c>
      <c r="H47" s="24" t="str">
        <f>IF(H42=G41,G43,IF(H42=G43,G41,0))</f>
        <v>Тодрамович Александр</v>
      </c>
      <c r="I47" s="37"/>
      <c r="J47" s="31" t="s">
        <v>28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148" t="s">
        <v>107</v>
      </c>
      <c r="E48" s="18"/>
      <c r="F48" s="18"/>
      <c r="G48" s="18"/>
      <c r="H48" s="19">
        <v>-70</v>
      </c>
      <c r="I48" s="20" t="str">
        <f>IF(I46=H45,H47,IF(I46=H47,H45,0))</f>
        <v>Мазурин Викентий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5"/>
      <c r="D49" s="18"/>
      <c r="E49" s="18"/>
      <c r="F49" s="18"/>
      <c r="G49" s="30"/>
      <c r="H49" s="18"/>
      <c r="I49" s="37"/>
      <c r="J49" s="31" t="s">
        <v>30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148" t="s">
        <v>107</v>
      </c>
      <c r="D50" s="19">
        <v>-77</v>
      </c>
      <c r="E50" s="20" t="str">
        <f>IF(E44=D40,D48,IF(E44=D48,D40,0))</f>
        <v>Семенов Юрий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Лукьянов Роман</v>
      </c>
      <c r="C51" s="18"/>
      <c r="D51" s="18"/>
      <c r="E51" s="36" t="s">
        <v>80</v>
      </c>
      <c r="F51" s="18"/>
      <c r="G51" s="21">
        <v>79</v>
      </c>
      <c r="H51" s="28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7"/>
      <c r="F52" s="19">
        <v>-72</v>
      </c>
      <c r="G52" s="24">
        <f>IF(C42=B41,B43,IF(C42=B43,B41,0))</f>
        <v>0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 t="s">
        <v>122</v>
      </c>
      <c r="F53" s="18"/>
      <c r="G53" s="18"/>
      <c r="H53" s="21">
        <v>81</v>
      </c>
      <c r="I53" s="29"/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Хабиров Марс</v>
      </c>
      <c r="E54" s="36" t="s">
        <v>81</v>
      </c>
      <c r="F54" s="19">
        <v>-73</v>
      </c>
      <c r="G54" s="20">
        <f>IF(C46=B45,B47,IF(C46=B47,B45,0))</f>
        <v>0</v>
      </c>
      <c r="H54" s="25"/>
      <c r="I54" s="35"/>
      <c r="J54" s="31" t="s">
        <v>82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1">
        <v>80</v>
      </c>
      <c r="H55" s="148"/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83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>
        <f>IF(C9=B8,B10,IF(C9=B10,B8,0))</f>
        <v>0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84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149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7"/>
      <c r="J60" s="31" t="s">
        <v>85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148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>
        <f>IF(C17=B16,B18,IF(C17=B18,B16,0))</f>
        <v>0</v>
      </c>
      <c r="C62" s="18"/>
      <c r="D62" s="25"/>
      <c r="E62" s="18"/>
      <c r="F62" s="18"/>
      <c r="G62" s="30"/>
      <c r="H62" s="18"/>
      <c r="I62" s="37"/>
      <c r="J62" s="31" t="s">
        <v>86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87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>
        <f>IF(C25=B24,B26,IF(C25=B26,B24,0))</f>
        <v>0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148"/>
      <c r="E67" s="18"/>
      <c r="F67" s="19">
        <v>-85</v>
      </c>
      <c r="G67" s="20" t="str">
        <f>IF(C65=B64,B66,IF(C65=B66,B64,0))</f>
        <v>_</v>
      </c>
      <c r="H67" s="25"/>
      <c r="I67" s="35"/>
      <c r="J67" s="31" t="s">
        <v>88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5"/>
      <c r="D68" s="18"/>
      <c r="E68" s="18"/>
      <c r="F68" s="18"/>
      <c r="G68" s="21">
        <v>92</v>
      </c>
      <c r="H68" s="148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148"/>
      <c r="D69" s="19">
        <v>-89</v>
      </c>
      <c r="E69" s="20">
        <f>IF(E63=D59,D67,IF(E63=D67,D59,0))</f>
        <v>0</v>
      </c>
      <c r="F69" s="19">
        <v>-86</v>
      </c>
      <c r="G69" s="24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89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 t="str">
        <f>IF(H64=G63,G65,IF(H64=G65,G63,0))</f>
        <v>_</v>
      </c>
      <c r="I71" s="37"/>
      <c r="J71" s="31" t="s">
        <v>90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149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91</v>
      </c>
      <c r="F73" s="18"/>
      <c r="G73" s="19">
        <v>-92</v>
      </c>
      <c r="H73" s="24">
        <f>IF(H68=G67,G69,IF(H68=G69,G67,0))</f>
        <v>0</v>
      </c>
      <c r="I73" s="37"/>
      <c r="J73" s="31" t="s">
        <v>92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93</v>
      </c>
      <c r="F75" s="18"/>
      <c r="G75" s="30"/>
      <c r="H75" s="18"/>
      <c r="I75" s="37"/>
      <c r="J75" s="31" t="s">
        <v>94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41" t="s">
        <v>95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41420</v>
      </c>
      <c r="B3" s="5"/>
      <c r="C3" s="5"/>
      <c r="D3" s="5"/>
      <c r="E3" s="5"/>
      <c r="F3" s="5"/>
      <c r="G3" s="5"/>
      <c r="H3" s="5"/>
      <c r="I3" s="5"/>
    </row>
    <row r="4" spans="1:9" ht="15.75">
      <c r="A4" s="142"/>
      <c r="B4" s="142"/>
      <c r="C4" s="142"/>
      <c r="D4" s="142"/>
      <c r="E4" s="142"/>
      <c r="F4" s="142"/>
      <c r="G4" s="142"/>
      <c r="H4" s="142"/>
      <c r="I4" s="14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96</v>
      </c>
      <c r="B7" s="12">
        <v>1</v>
      </c>
      <c r="C7" s="13" t="str">
        <f>Вл1с!G36</f>
        <v>Семенов Константин</v>
      </c>
      <c r="D7" s="10"/>
      <c r="E7" s="10"/>
      <c r="F7" s="10"/>
      <c r="G7" s="10"/>
      <c r="H7" s="10"/>
      <c r="I7" s="10"/>
    </row>
    <row r="8" spans="1:9" ht="18">
      <c r="A8" s="11" t="s">
        <v>97</v>
      </c>
      <c r="B8" s="12">
        <v>2</v>
      </c>
      <c r="C8" s="13" t="str">
        <f>Вл1с!G56</f>
        <v>Шарипов Вадим</v>
      </c>
      <c r="D8" s="10"/>
      <c r="E8" s="10"/>
      <c r="F8" s="10"/>
      <c r="G8" s="10"/>
      <c r="H8" s="10"/>
      <c r="I8" s="10"/>
    </row>
    <row r="9" spans="1:9" ht="18">
      <c r="A9" s="11" t="s">
        <v>98</v>
      </c>
      <c r="B9" s="12">
        <v>3</v>
      </c>
      <c r="C9" s="13" t="str">
        <f>Вл2с!I22</f>
        <v>Вафин Егор</v>
      </c>
      <c r="D9" s="10"/>
      <c r="E9" s="10"/>
      <c r="F9" s="10"/>
      <c r="G9" s="10"/>
      <c r="H9" s="10"/>
      <c r="I9" s="10"/>
    </row>
    <row r="10" spans="1:9" ht="18">
      <c r="A10" s="11" t="s">
        <v>99</v>
      </c>
      <c r="B10" s="12">
        <v>4</v>
      </c>
      <c r="C10" s="13" t="str">
        <f>Вл2с!I32</f>
        <v>Ларионов Дмитрий</v>
      </c>
      <c r="D10" s="10"/>
      <c r="E10" s="10"/>
      <c r="F10" s="10"/>
      <c r="G10" s="10"/>
      <c r="H10" s="10"/>
      <c r="I10" s="10"/>
    </row>
    <row r="11" spans="1:9" ht="18">
      <c r="A11" s="11" t="s">
        <v>100</v>
      </c>
      <c r="B11" s="12">
        <v>5</v>
      </c>
      <c r="C11" s="14" t="str">
        <f>Вл1с!G63</f>
        <v>Исмайлов Азамат</v>
      </c>
      <c r="D11" s="10"/>
      <c r="E11" s="10"/>
      <c r="F11" s="10"/>
      <c r="G11" s="10"/>
      <c r="H11" s="10"/>
      <c r="I11" s="10"/>
    </row>
    <row r="12" spans="1:9" ht="18">
      <c r="A12" s="11" t="s">
        <v>101</v>
      </c>
      <c r="B12" s="12">
        <v>6</v>
      </c>
      <c r="C12" s="14" t="str">
        <f>Вл1с!G65</f>
        <v>Смирнов Андрей</v>
      </c>
      <c r="D12" s="10"/>
      <c r="E12" s="10"/>
      <c r="F12" s="10"/>
      <c r="G12" s="10"/>
      <c r="H12" s="10"/>
      <c r="I12" s="10"/>
    </row>
    <row r="13" spans="1:9" ht="18">
      <c r="A13" s="11" t="s">
        <v>102</v>
      </c>
      <c r="B13" s="12">
        <v>7</v>
      </c>
      <c r="C13" s="14" t="str">
        <f>Вл1с!G68</f>
        <v>Коврижников Максим</v>
      </c>
      <c r="D13" s="10"/>
      <c r="E13" s="10"/>
      <c r="F13" s="10"/>
      <c r="G13" s="10"/>
      <c r="H13" s="10"/>
      <c r="I13" s="10"/>
    </row>
    <row r="14" spans="1:9" ht="18">
      <c r="A14" s="11" t="s">
        <v>103</v>
      </c>
      <c r="B14" s="12">
        <v>8</v>
      </c>
      <c r="C14" s="14" t="str">
        <f>Вл1с!G70</f>
        <v>Имашев Альфит</v>
      </c>
      <c r="D14" s="10"/>
      <c r="E14" s="10"/>
      <c r="F14" s="10"/>
      <c r="G14" s="10"/>
      <c r="H14" s="10"/>
      <c r="I14" s="10"/>
    </row>
    <row r="15" spans="1:9" ht="18">
      <c r="A15" s="11" t="s">
        <v>104</v>
      </c>
      <c r="B15" s="12">
        <v>9</v>
      </c>
      <c r="C15" s="14" t="str">
        <f>Вл1с!D72</f>
        <v>Уткулов Ринат</v>
      </c>
      <c r="D15" s="10"/>
      <c r="E15" s="10"/>
      <c r="F15" s="10"/>
      <c r="G15" s="10"/>
      <c r="H15" s="10"/>
      <c r="I15" s="10"/>
    </row>
    <row r="16" spans="1:9" ht="18">
      <c r="A16" s="11" t="s">
        <v>105</v>
      </c>
      <c r="B16" s="12">
        <v>10</v>
      </c>
      <c r="C16" s="14" t="str">
        <f>Вл1с!D75</f>
        <v>Лукьянов Роман</v>
      </c>
      <c r="D16" s="10"/>
      <c r="E16" s="10"/>
      <c r="F16" s="10"/>
      <c r="G16" s="10"/>
      <c r="H16" s="10"/>
      <c r="I16" s="10"/>
    </row>
    <row r="17" spans="1:9" ht="18">
      <c r="A17" s="11" t="s">
        <v>106</v>
      </c>
      <c r="B17" s="12">
        <v>11</v>
      </c>
      <c r="C17" s="14" t="str">
        <f>Вл1с!G73</f>
        <v>Сагитов Александр</v>
      </c>
      <c r="D17" s="10"/>
      <c r="E17" s="10"/>
      <c r="F17" s="10"/>
      <c r="G17" s="10"/>
      <c r="H17" s="10"/>
      <c r="I17" s="10"/>
    </row>
    <row r="18" spans="1:9" ht="18">
      <c r="A18" s="11" t="s">
        <v>107</v>
      </c>
      <c r="B18" s="12">
        <v>12</v>
      </c>
      <c r="C18" s="14" t="str">
        <f>Вл1с!G75</f>
        <v>Антонян Ваге</v>
      </c>
      <c r="D18" s="10"/>
      <c r="E18" s="10"/>
      <c r="F18" s="10"/>
      <c r="G18" s="10"/>
      <c r="H18" s="10"/>
      <c r="I18" s="10"/>
    </row>
    <row r="19" spans="1:9" ht="18">
      <c r="A19" s="11" t="s">
        <v>108</v>
      </c>
      <c r="B19" s="12">
        <v>13</v>
      </c>
      <c r="C19" s="14" t="str">
        <f>Вл2с!I40</f>
        <v>Лончаков Константин</v>
      </c>
      <c r="D19" s="10"/>
      <c r="E19" s="10"/>
      <c r="F19" s="10"/>
      <c r="G19" s="10"/>
      <c r="H19" s="10"/>
      <c r="I19" s="10"/>
    </row>
    <row r="20" spans="1:9" ht="18">
      <c r="A20" s="11" t="s">
        <v>109</v>
      </c>
      <c r="B20" s="12">
        <v>14</v>
      </c>
      <c r="C20" s="14" t="str">
        <f>Вл2с!I44</f>
        <v>Семенов Юрий</v>
      </c>
      <c r="D20" s="10"/>
      <c r="E20" s="10"/>
      <c r="F20" s="10"/>
      <c r="G20" s="10"/>
      <c r="H20" s="10"/>
      <c r="I20" s="10"/>
    </row>
    <row r="21" spans="1:9" ht="18">
      <c r="A21" s="11" t="s">
        <v>110</v>
      </c>
      <c r="B21" s="12">
        <v>15</v>
      </c>
      <c r="C21" s="14" t="str">
        <f>Вл2с!I46</f>
        <v>Шапошников Александр</v>
      </c>
      <c r="D21" s="10"/>
      <c r="E21" s="10"/>
      <c r="F21" s="10"/>
      <c r="G21" s="10"/>
      <c r="H21" s="10"/>
      <c r="I21" s="10"/>
    </row>
    <row r="22" spans="1:9" ht="18">
      <c r="A22" s="11" t="s">
        <v>111</v>
      </c>
      <c r="B22" s="12">
        <v>16</v>
      </c>
      <c r="C22" s="14" t="str">
        <f>Вл2с!I48</f>
        <v>Басс Кирилл</v>
      </c>
      <c r="D22" s="10"/>
      <c r="E22" s="10"/>
      <c r="F22" s="10"/>
      <c r="G22" s="10"/>
      <c r="H22" s="10"/>
      <c r="I22" s="10"/>
    </row>
    <row r="23" spans="1:9" ht="18">
      <c r="A23" s="11" t="s">
        <v>67</v>
      </c>
      <c r="B23" s="12">
        <v>17</v>
      </c>
      <c r="C23" s="14" t="str">
        <f>Вл2с!E44</f>
        <v>Запольских Алена</v>
      </c>
      <c r="D23" s="10"/>
      <c r="E23" s="10"/>
      <c r="F23" s="10"/>
      <c r="G23" s="10"/>
      <c r="H23" s="10"/>
      <c r="I23" s="10"/>
    </row>
    <row r="24" spans="1:9" ht="18">
      <c r="A24" s="11" t="s">
        <v>112</v>
      </c>
      <c r="B24" s="12">
        <v>18</v>
      </c>
      <c r="C24" s="14" t="str">
        <f>Вл2с!E50</f>
        <v>Антошкин Алексей</v>
      </c>
      <c r="D24" s="10"/>
      <c r="E24" s="10"/>
      <c r="F24" s="10"/>
      <c r="G24" s="10"/>
      <c r="H24" s="10"/>
      <c r="I24" s="10"/>
    </row>
    <row r="25" spans="1:9" ht="18">
      <c r="A25" s="11" t="s">
        <v>74</v>
      </c>
      <c r="B25" s="12">
        <v>19</v>
      </c>
      <c r="C25" s="14" t="str">
        <f>Вл2с!E53</f>
        <v>Новокшонов Вячеслав</v>
      </c>
      <c r="D25" s="10"/>
      <c r="E25" s="10"/>
      <c r="F25" s="10"/>
      <c r="G25" s="10"/>
      <c r="H25" s="10"/>
      <c r="I25" s="10"/>
    </row>
    <row r="26" spans="1:9" ht="18">
      <c r="A26" s="11" t="s">
        <v>113</v>
      </c>
      <c r="B26" s="12">
        <v>20</v>
      </c>
      <c r="C26" s="14" t="str">
        <f>Вл2с!E55</f>
        <v>Сидоров Роман</v>
      </c>
      <c r="D26" s="10"/>
      <c r="E26" s="10"/>
      <c r="F26" s="10"/>
      <c r="G26" s="10"/>
      <c r="H26" s="10"/>
      <c r="I26" s="10"/>
    </row>
    <row r="27" spans="1:9" ht="18">
      <c r="A27" s="11" t="s">
        <v>14</v>
      </c>
      <c r="B27" s="12">
        <v>21</v>
      </c>
      <c r="C27" s="14">
        <f>Вл2с!I53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14</v>
      </c>
      <c r="B28" s="12">
        <v>22</v>
      </c>
      <c r="C28" s="14">
        <f>Вл2с!I57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14</v>
      </c>
      <c r="B29" s="12">
        <v>23</v>
      </c>
      <c r="C29" s="14">
        <f>Вл2с!I59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14</v>
      </c>
      <c r="B30" s="12">
        <v>24</v>
      </c>
      <c r="C30" s="14">
        <f>Вл2с!I61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14</v>
      </c>
      <c r="B31" s="12">
        <v>25</v>
      </c>
      <c r="C31" s="14">
        <f>Вл2с!E63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14</v>
      </c>
      <c r="B32" s="12">
        <v>26</v>
      </c>
      <c r="C32" s="14">
        <f>Вл2с!E69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14</v>
      </c>
      <c r="B33" s="12">
        <v>27</v>
      </c>
      <c r="C33" s="14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14</v>
      </c>
      <c r="B34" s="12">
        <v>28</v>
      </c>
      <c r="C34" s="14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14</v>
      </c>
      <c r="B35" s="12">
        <v>29</v>
      </c>
      <c r="C35" s="14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14</v>
      </c>
      <c r="B36" s="12">
        <v>30</v>
      </c>
      <c r="C36" s="14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14</v>
      </c>
      <c r="B37" s="12">
        <v>31</v>
      </c>
      <c r="C37" s="14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14</v>
      </c>
      <c r="B38" s="12">
        <v>32</v>
      </c>
      <c r="C38" s="14">
        <f>Вл2с!I74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43" t="str">
        <f>СпВл!A1</f>
        <v>Кубок Республики Башкортостан 2013</v>
      </c>
      <c r="B1" s="143"/>
      <c r="C1" s="143"/>
      <c r="D1" s="143"/>
      <c r="E1" s="143"/>
      <c r="F1" s="143"/>
      <c r="G1" s="143"/>
    </row>
    <row r="2" spans="1:7" ht="15.75">
      <c r="A2" s="143" t="str">
        <f>СпВл!A2</f>
        <v>Соревнования Высшей лиги 20-го Этапа День пограничника</v>
      </c>
      <c r="B2" s="143"/>
      <c r="C2" s="143"/>
      <c r="D2" s="143"/>
      <c r="E2" s="143"/>
      <c r="F2" s="143"/>
      <c r="G2" s="143"/>
    </row>
    <row r="3" spans="1:7" ht="15.75">
      <c r="A3" s="144">
        <f>СпВл!A3</f>
        <v>41420</v>
      </c>
      <c r="B3" s="144"/>
      <c r="C3" s="144"/>
      <c r="D3" s="144"/>
      <c r="E3" s="144"/>
      <c r="F3" s="144"/>
      <c r="G3" s="144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СпВл!A7</f>
        <v>Семенов Константин</v>
      </c>
      <c r="C5" s="18"/>
      <c r="D5" s="18"/>
      <c r="E5" s="18"/>
      <c r="F5" s="18"/>
      <c r="G5" s="18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spans="1:19" ht="10.5" customHeight="1">
      <c r="A6" s="18"/>
      <c r="B6" s="21">
        <v>1</v>
      </c>
      <c r="C6" s="22" t="s">
        <v>96</v>
      </c>
      <c r="D6" s="18"/>
      <c r="E6" s="23"/>
      <c r="F6" s="18"/>
      <c r="G6" s="18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</row>
    <row r="7" spans="1:19" ht="10.5" customHeight="1">
      <c r="A7" s="19">
        <v>32</v>
      </c>
      <c r="B7" s="24" t="str">
        <f>СпВл!A38</f>
        <v>_</v>
      </c>
      <c r="C7" s="25"/>
      <c r="D7" s="18"/>
      <c r="E7" s="18"/>
      <c r="F7" s="18"/>
      <c r="G7" s="18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ht="10.5" customHeight="1">
      <c r="A8" s="18"/>
      <c r="B8" s="18"/>
      <c r="C8" s="21">
        <v>17</v>
      </c>
      <c r="D8" s="22" t="s">
        <v>96</v>
      </c>
      <c r="E8" s="18"/>
      <c r="F8" s="18"/>
      <c r="G8" s="18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</row>
    <row r="9" spans="1:19" ht="10.5" customHeight="1">
      <c r="A9" s="19">
        <v>17</v>
      </c>
      <c r="B9" s="20" t="str">
        <f>СпВл!A23</f>
        <v>Басс Кирилл</v>
      </c>
      <c r="C9" s="25"/>
      <c r="D9" s="25"/>
      <c r="E9" s="18"/>
      <c r="F9" s="18"/>
      <c r="G9" s="18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</row>
    <row r="10" spans="1:19" ht="10.5" customHeight="1">
      <c r="A10" s="18"/>
      <c r="B10" s="21">
        <v>2</v>
      </c>
      <c r="C10" s="26" t="s">
        <v>67</v>
      </c>
      <c r="D10" s="25"/>
      <c r="E10" s="18"/>
      <c r="F10" s="18"/>
      <c r="G10" s="18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</row>
    <row r="11" spans="1:19" ht="10.5" customHeight="1">
      <c r="A11" s="19">
        <v>16</v>
      </c>
      <c r="B11" s="24" t="str">
        <f>СпВл!A22</f>
        <v>Шапошников Александр</v>
      </c>
      <c r="C11" s="18"/>
      <c r="D11" s="25"/>
      <c r="E11" s="18"/>
      <c r="F11" s="18"/>
      <c r="G11" s="18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1:19" ht="10.5" customHeight="1">
      <c r="A12" s="18"/>
      <c r="B12" s="18"/>
      <c r="C12" s="18"/>
      <c r="D12" s="21">
        <v>25</v>
      </c>
      <c r="E12" s="22" t="s">
        <v>96</v>
      </c>
      <c r="F12" s="18"/>
      <c r="G12" s="27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19" ht="12" customHeight="1">
      <c r="A13" s="19">
        <v>9</v>
      </c>
      <c r="B13" s="20" t="str">
        <f>СпВл!A15</f>
        <v>Имашев Альфит</v>
      </c>
      <c r="C13" s="18"/>
      <c r="D13" s="25"/>
      <c r="E13" s="25"/>
      <c r="F13" s="18"/>
      <c r="G13" s="27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ht="12" customHeight="1">
      <c r="A14" s="18"/>
      <c r="B14" s="21">
        <v>3</v>
      </c>
      <c r="C14" s="22" t="s">
        <v>104</v>
      </c>
      <c r="D14" s="25"/>
      <c r="E14" s="25"/>
      <c r="F14" s="18"/>
      <c r="G14" s="27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</row>
    <row r="15" spans="1:19" ht="12" customHeight="1">
      <c r="A15" s="19">
        <v>24</v>
      </c>
      <c r="B15" s="24" t="str">
        <f>СпВл!A30</f>
        <v>_</v>
      </c>
      <c r="C15" s="25"/>
      <c r="D15" s="25"/>
      <c r="E15" s="25"/>
      <c r="F15" s="18"/>
      <c r="G15" s="27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</row>
    <row r="16" spans="1:19" ht="12" customHeight="1">
      <c r="A16" s="18"/>
      <c r="B16" s="18"/>
      <c r="C16" s="21">
        <v>18</v>
      </c>
      <c r="D16" s="26" t="s">
        <v>104</v>
      </c>
      <c r="E16" s="25"/>
      <c r="F16" s="18"/>
      <c r="G16" s="27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</row>
    <row r="17" spans="1:19" ht="12" customHeight="1">
      <c r="A17" s="19">
        <v>25</v>
      </c>
      <c r="B17" s="20" t="str">
        <f>СпВл!A31</f>
        <v>_</v>
      </c>
      <c r="C17" s="25"/>
      <c r="D17" s="18"/>
      <c r="E17" s="25"/>
      <c r="F17" s="18"/>
      <c r="G17" s="27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</row>
    <row r="18" spans="1:19" ht="12" customHeight="1">
      <c r="A18" s="18"/>
      <c r="B18" s="21">
        <v>4</v>
      </c>
      <c r="C18" s="26" t="s">
        <v>103</v>
      </c>
      <c r="D18" s="18"/>
      <c r="E18" s="25"/>
      <c r="F18" s="18"/>
      <c r="G18" s="18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</row>
    <row r="19" spans="1:19" ht="12" customHeight="1">
      <c r="A19" s="19">
        <v>8</v>
      </c>
      <c r="B19" s="24" t="str">
        <f>СпВл!A14</f>
        <v>Вафин Егор</v>
      </c>
      <c r="C19" s="18"/>
      <c r="D19" s="18"/>
      <c r="E19" s="25"/>
      <c r="F19" s="18"/>
      <c r="G19" s="18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</row>
    <row r="20" spans="1:19" ht="12" customHeight="1">
      <c r="A20" s="18"/>
      <c r="B20" s="18"/>
      <c r="C20" s="18"/>
      <c r="D20" s="18"/>
      <c r="E20" s="21">
        <v>29</v>
      </c>
      <c r="F20" s="22" t="s">
        <v>96</v>
      </c>
      <c r="G20" s="18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</row>
    <row r="21" spans="1:19" ht="12" customHeight="1">
      <c r="A21" s="19">
        <v>5</v>
      </c>
      <c r="B21" s="20" t="str">
        <f>СпВл!A11</f>
        <v>Исмайлов Азамат</v>
      </c>
      <c r="C21" s="18"/>
      <c r="D21" s="18"/>
      <c r="E21" s="25"/>
      <c r="F21" s="25"/>
      <c r="G21" s="18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</row>
    <row r="22" spans="1:19" ht="12" customHeight="1">
      <c r="A22" s="18"/>
      <c r="B22" s="21">
        <v>5</v>
      </c>
      <c r="C22" s="22" t="s">
        <v>100</v>
      </c>
      <c r="D22" s="18"/>
      <c r="E22" s="25"/>
      <c r="F22" s="25"/>
      <c r="G22" s="18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1:19" ht="12" customHeight="1">
      <c r="A23" s="19">
        <v>28</v>
      </c>
      <c r="B23" s="24" t="str">
        <f>СпВл!A34</f>
        <v>_</v>
      </c>
      <c r="C23" s="25"/>
      <c r="D23" s="18"/>
      <c r="E23" s="25"/>
      <c r="F23" s="25"/>
      <c r="G23" s="18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</row>
    <row r="24" spans="1:19" ht="12" customHeight="1">
      <c r="A24" s="18"/>
      <c r="B24" s="18"/>
      <c r="C24" s="21">
        <v>19</v>
      </c>
      <c r="D24" s="22" t="s">
        <v>100</v>
      </c>
      <c r="E24" s="25"/>
      <c r="F24" s="25"/>
      <c r="G24" s="18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</row>
    <row r="25" spans="1:19" ht="12" customHeight="1">
      <c r="A25" s="19">
        <v>21</v>
      </c>
      <c r="B25" s="20" t="str">
        <f>СпВл!A27</f>
        <v>_</v>
      </c>
      <c r="C25" s="25"/>
      <c r="D25" s="25"/>
      <c r="E25" s="25"/>
      <c r="F25" s="25"/>
      <c r="G25" s="18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</row>
    <row r="26" spans="1:19" ht="12" customHeight="1">
      <c r="A26" s="18"/>
      <c r="B26" s="21">
        <v>6</v>
      </c>
      <c r="C26" s="26" t="s">
        <v>107</v>
      </c>
      <c r="D26" s="25"/>
      <c r="E26" s="25"/>
      <c r="F26" s="25"/>
      <c r="G26" s="18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</row>
    <row r="27" spans="1:19" ht="12" customHeight="1">
      <c r="A27" s="19">
        <v>12</v>
      </c>
      <c r="B27" s="24" t="str">
        <f>СпВл!A18</f>
        <v>Лукьянов Роман</v>
      </c>
      <c r="C27" s="18"/>
      <c r="D27" s="25"/>
      <c r="E27" s="25"/>
      <c r="F27" s="25"/>
      <c r="G27" s="18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</row>
    <row r="28" spans="1:19" ht="12" customHeight="1">
      <c r="A28" s="18"/>
      <c r="B28" s="18"/>
      <c r="C28" s="18"/>
      <c r="D28" s="21">
        <v>26</v>
      </c>
      <c r="E28" s="26" t="s">
        <v>100</v>
      </c>
      <c r="F28" s="25"/>
      <c r="G28" s="18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</row>
    <row r="29" spans="1:19" ht="12" customHeight="1">
      <c r="A29" s="19">
        <v>13</v>
      </c>
      <c r="B29" s="20" t="str">
        <f>СпВл!A19</f>
        <v>Антошкин Алексей</v>
      </c>
      <c r="C29" s="18"/>
      <c r="D29" s="25"/>
      <c r="E29" s="18"/>
      <c r="F29" s="25"/>
      <c r="G29" s="18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</row>
    <row r="30" spans="1:19" ht="12" customHeight="1">
      <c r="A30" s="18"/>
      <c r="B30" s="21">
        <v>7</v>
      </c>
      <c r="C30" s="22" t="s">
        <v>113</v>
      </c>
      <c r="D30" s="25"/>
      <c r="E30" s="18"/>
      <c r="F30" s="25"/>
      <c r="G30" s="18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</row>
    <row r="31" spans="1:19" ht="12" customHeight="1">
      <c r="A31" s="19">
        <v>20</v>
      </c>
      <c r="B31" s="24" t="str">
        <f>СпВл!A26</f>
        <v>Лончаков Константин</v>
      </c>
      <c r="C31" s="25"/>
      <c r="D31" s="25"/>
      <c r="E31" s="18"/>
      <c r="F31" s="25"/>
      <c r="G31" s="18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</row>
    <row r="32" spans="1:19" ht="12" customHeight="1">
      <c r="A32" s="18"/>
      <c r="B32" s="18"/>
      <c r="C32" s="21">
        <v>20</v>
      </c>
      <c r="D32" s="26" t="s">
        <v>99</v>
      </c>
      <c r="E32" s="18"/>
      <c r="F32" s="25"/>
      <c r="G32" s="18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</row>
    <row r="33" spans="1:19" ht="12" customHeight="1">
      <c r="A33" s="19">
        <v>29</v>
      </c>
      <c r="B33" s="20" t="str">
        <f>СпВл!A35</f>
        <v>_</v>
      </c>
      <c r="C33" s="25"/>
      <c r="D33" s="18"/>
      <c r="E33" s="18"/>
      <c r="F33" s="25"/>
      <c r="G33" s="18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</row>
    <row r="34" spans="1:19" ht="12" customHeight="1">
      <c r="A34" s="18"/>
      <c r="B34" s="21">
        <v>8</v>
      </c>
      <c r="C34" s="26" t="s">
        <v>99</v>
      </c>
      <c r="D34" s="18"/>
      <c r="E34" s="18"/>
      <c r="F34" s="25"/>
      <c r="G34" s="18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</row>
    <row r="35" spans="1:19" ht="12" customHeight="1">
      <c r="A35" s="19">
        <v>4</v>
      </c>
      <c r="B35" s="24" t="str">
        <f>СпВл!A10</f>
        <v>Антонян Ваге</v>
      </c>
      <c r="C35" s="18"/>
      <c r="D35" s="18"/>
      <c r="E35" s="18"/>
      <c r="F35" s="25"/>
      <c r="G35" s="18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96</v>
      </c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</row>
    <row r="37" spans="1:19" ht="12" customHeight="1">
      <c r="A37" s="19">
        <v>3</v>
      </c>
      <c r="B37" s="20" t="str">
        <f>СпВл!A9</f>
        <v>Смирнов Андрей</v>
      </c>
      <c r="C37" s="18"/>
      <c r="D37" s="18"/>
      <c r="E37" s="18"/>
      <c r="F37" s="25"/>
      <c r="G37" s="36" t="s">
        <v>15</v>
      </c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</row>
    <row r="38" spans="1:19" ht="12" customHeight="1">
      <c r="A38" s="18"/>
      <c r="B38" s="21">
        <v>9</v>
      </c>
      <c r="C38" s="22" t="s">
        <v>98</v>
      </c>
      <c r="D38" s="18"/>
      <c r="E38" s="18"/>
      <c r="F38" s="25"/>
      <c r="G38" s="18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</row>
    <row r="39" spans="1:19" ht="12" customHeight="1">
      <c r="A39" s="19">
        <v>30</v>
      </c>
      <c r="B39" s="24" t="str">
        <f>СпВл!A36</f>
        <v>_</v>
      </c>
      <c r="C39" s="25"/>
      <c r="D39" s="18"/>
      <c r="E39" s="18"/>
      <c r="F39" s="25"/>
      <c r="G39" s="18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</row>
    <row r="40" spans="1:19" ht="12" customHeight="1">
      <c r="A40" s="18"/>
      <c r="B40" s="18"/>
      <c r="C40" s="21">
        <v>21</v>
      </c>
      <c r="D40" s="22" t="s">
        <v>98</v>
      </c>
      <c r="E40" s="18"/>
      <c r="F40" s="25"/>
      <c r="G40" s="18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</row>
    <row r="41" spans="1:19" ht="12" customHeight="1">
      <c r="A41" s="19">
        <v>19</v>
      </c>
      <c r="B41" s="20" t="str">
        <f>СпВл!A25</f>
        <v>Сидоров Роман</v>
      </c>
      <c r="C41" s="25"/>
      <c r="D41" s="25"/>
      <c r="E41" s="18"/>
      <c r="F41" s="25"/>
      <c r="G41" s="18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</row>
    <row r="42" spans="1:19" ht="12" customHeight="1">
      <c r="A42" s="18"/>
      <c r="B42" s="21">
        <v>10</v>
      </c>
      <c r="C42" s="26" t="s">
        <v>109</v>
      </c>
      <c r="D42" s="25"/>
      <c r="E42" s="18"/>
      <c r="F42" s="25"/>
      <c r="G42" s="18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</row>
    <row r="43" spans="1:19" ht="12" customHeight="1">
      <c r="A43" s="19">
        <v>14</v>
      </c>
      <c r="B43" s="24" t="str">
        <f>СпВл!A20</f>
        <v>Семенов Юрий</v>
      </c>
      <c r="C43" s="18"/>
      <c r="D43" s="25"/>
      <c r="E43" s="18"/>
      <c r="F43" s="25"/>
      <c r="G43" s="18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</row>
    <row r="44" spans="1:19" ht="12" customHeight="1">
      <c r="A44" s="18"/>
      <c r="B44" s="18"/>
      <c r="C44" s="18"/>
      <c r="D44" s="21">
        <v>27</v>
      </c>
      <c r="E44" s="22" t="s">
        <v>98</v>
      </c>
      <c r="F44" s="25"/>
      <c r="G44" s="18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</row>
    <row r="45" spans="1:19" ht="12" customHeight="1">
      <c r="A45" s="19">
        <v>11</v>
      </c>
      <c r="B45" s="20" t="str">
        <f>СпВл!A17</f>
        <v>Коврижников Максим</v>
      </c>
      <c r="C45" s="18"/>
      <c r="D45" s="25"/>
      <c r="E45" s="25"/>
      <c r="F45" s="25"/>
      <c r="G45" s="18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</row>
    <row r="46" spans="1:19" ht="12" customHeight="1">
      <c r="A46" s="18"/>
      <c r="B46" s="21">
        <v>11</v>
      </c>
      <c r="C46" s="22" t="s">
        <v>106</v>
      </c>
      <c r="D46" s="25"/>
      <c r="E46" s="25"/>
      <c r="F46" s="25"/>
      <c r="G46" s="18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</row>
    <row r="47" spans="1:19" ht="12" customHeight="1">
      <c r="A47" s="19">
        <v>22</v>
      </c>
      <c r="B47" s="24" t="str">
        <f>СпВл!A28</f>
        <v>_</v>
      </c>
      <c r="C47" s="25"/>
      <c r="D47" s="25"/>
      <c r="E47" s="25"/>
      <c r="F47" s="25"/>
      <c r="G47" s="18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</row>
    <row r="48" spans="1:19" ht="12" customHeight="1">
      <c r="A48" s="18"/>
      <c r="B48" s="18"/>
      <c r="C48" s="21">
        <v>22</v>
      </c>
      <c r="D48" s="26" t="s">
        <v>106</v>
      </c>
      <c r="E48" s="25"/>
      <c r="F48" s="25"/>
      <c r="G48" s="18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</row>
    <row r="49" spans="1:19" ht="12" customHeight="1">
      <c r="A49" s="19">
        <v>27</v>
      </c>
      <c r="B49" s="20" t="str">
        <f>СпВл!A33</f>
        <v>_</v>
      </c>
      <c r="C49" s="25"/>
      <c r="D49" s="18"/>
      <c r="E49" s="25"/>
      <c r="F49" s="25"/>
      <c r="G49" s="18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</row>
    <row r="50" spans="1:19" ht="12" customHeight="1">
      <c r="A50" s="18"/>
      <c r="B50" s="21">
        <v>12</v>
      </c>
      <c r="C50" s="26" t="s">
        <v>101</v>
      </c>
      <c r="D50" s="18"/>
      <c r="E50" s="25"/>
      <c r="F50" s="25"/>
      <c r="G50" s="18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</row>
    <row r="51" spans="1:19" ht="12" customHeight="1">
      <c r="A51" s="19">
        <v>6</v>
      </c>
      <c r="B51" s="24" t="str">
        <f>СпВл!A12</f>
        <v>Ларионов Дмитрий</v>
      </c>
      <c r="C51" s="18"/>
      <c r="D51" s="18"/>
      <c r="E51" s="25"/>
      <c r="F51" s="25"/>
      <c r="G51" s="18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</row>
    <row r="52" spans="1:19" ht="12" customHeight="1">
      <c r="A52" s="18"/>
      <c r="B52" s="18"/>
      <c r="C52" s="18"/>
      <c r="D52" s="18"/>
      <c r="E52" s="21">
        <v>30</v>
      </c>
      <c r="F52" s="26" t="s">
        <v>97</v>
      </c>
      <c r="G52" s="18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</row>
    <row r="53" spans="1:19" ht="12" customHeight="1">
      <c r="A53" s="19">
        <v>7</v>
      </c>
      <c r="B53" s="20" t="str">
        <f>СпВл!A13</f>
        <v>Сагитов Александр</v>
      </c>
      <c r="C53" s="18"/>
      <c r="D53" s="18"/>
      <c r="E53" s="25"/>
      <c r="F53" s="18"/>
      <c r="G53" s="18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</row>
    <row r="54" spans="1:19" ht="12" customHeight="1">
      <c r="A54" s="18"/>
      <c r="B54" s="21">
        <v>13</v>
      </c>
      <c r="C54" s="22" t="s">
        <v>102</v>
      </c>
      <c r="D54" s="18"/>
      <c r="E54" s="25"/>
      <c r="F54" s="18"/>
      <c r="G54" s="18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</row>
    <row r="55" spans="1:19" ht="12" customHeight="1">
      <c r="A55" s="19">
        <v>26</v>
      </c>
      <c r="B55" s="24" t="str">
        <f>СпВл!A32</f>
        <v>_</v>
      </c>
      <c r="C55" s="25"/>
      <c r="D55" s="18"/>
      <c r="E55" s="25"/>
      <c r="F55" s="18"/>
      <c r="G55" s="18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</row>
    <row r="56" spans="1:19" ht="12" customHeight="1">
      <c r="A56" s="18"/>
      <c r="B56" s="18"/>
      <c r="C56" s="21">
        <v>23</v>
      </c>
      <c r="D56" s="22" t="s">
        <v>102</v>
      </c>
      <c r="E56" s="25"/>
      <c r="F56" s="34">
        <v>-31</v>
      </c>
      <c r="G56" s="20" t="str">
        <f>IF(G36=F20,F52,IF(G36=F52,F20,0))</f>
        <v>Шарипов Вадим</v>
      </c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</row>
    <row r="57" spans="1:19" ht="12" customHeight="1">
      <c r="A57" s="19">
        <v>23</v>
      </c>
      <c r="B57" s="20" t="str">
        <f>СпВл!A29</f>
        <v>_</v>
      </c>
      <c r="C57" s="25"/>
      <c r="D57" s="25"/>
      <c r="E57" s="25"/>
      <c r="F57" s="18"/>
      <c r="G57" s="36" t="s">
        <v>16</v>
      </c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</row>
    <row r="58" spans="1:19" ht="12" customHeight="1">
      <c r="A58" s="18"/>
      <c r="B58" s="21">
        <v>14</v>
      </c>
      <c r="C58" s="26" t="s">
        <v>105</v>
      </c>
      <c r="D58" s="25"/>
      <c r="E58" s="25"/>
      <c r="F58" s="18"/>
      <c r="G58" s="18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</row>
    <row r="59" spans="1:19" ht="12" customHeight="1">
      <c r="A59" s="19">
        <v>10</v>
      </c>
      <c r="B59" s="24" t="str">
        <f>СпВл!A16</f>
        <v>Уткулов Ринат</v>
      </c>
      <c r="C59" s="18"/>
      <c r="D59" s="25"/>
      <c r="E59" s="25"/>
      <c r="F59" s="18"/>
      <c r="G59" s="18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</row>
    <row r="60" spans="1:19" ht="12" customHeight="1">
      <c r="A60" s="18"/>
      <c r="B60" s="18"/>
      <c r="C60" s="18"/>
      <c r="D60" s="21">
        <v>28</v>
      </c>
      <c r="E60" s="26" t="s">
        <v>97</v>
      </c>
      <c r="F60" s="18"/>
      <c r="G60" s="18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</row>
    <row r="61" spans="1:19" ht="12" customHeight="1">
      <c r="A61" s="19">
        <v>15</v>
      </c>
      <c r="B61" s="20" t="str">
        <f>СпВл!A21</f>
        <v>Запольских Алена</v>
      </c>
      <c r="C61" s="18"/>
      <c r="D61" s="25"/>
      <c r="E61" s="18"/>
      <c r="F61" s="18"/>
      <c r="G61" s="18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</row>
    <row r="62" spans="1:19" ht="12" customHeight="1">
      <c r="A62" s="18"/>
      <c r="B62" s="21">
        <v>15</v>
      </c>
      <c r="C62" s="22" t="s">
        <v>112</v>
      </c>
      <c r="D62" s="25"/>
      <c r="E62" s="19">
        <v>-58</v>
      </c>
      <c r="F62" s="20" t="str">
        <f>IF(Вл2с!H14=Вл2с!G10,Вл2с!G18,IF(Вл2с!H14=Вл2с!G18,Вл2с!G10,0))</f>
        <v>Смирнов Андрей</v>
      </c>
      <c r="G62" s="18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</row>
    <row r="63" spans="1:19" ht="12" customHeight="1">
      <c r="A63" s="19">
        <v>18</v>
      </c>
      <c r="B63" s="24" t="str">
        <f>СпВл!A24</f>
        <v>Новокшонов Вячеслав</v>
      </c>
      <c r="C63" s="25"/>
      <c r="D63" s="25"/>
      <c r="E63" s="18"/>
      <c r="F63" s="21">
        <v>61</v>
      </c>
      <c r="G63" s="22" t="s">
        <v>100</v>
      </c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</row>
    <row r="64" spans="1:19" ht="12" customHeight="1">
      <c r="A64" s="18"/>
      <c r="B64" s="18"/>
      <c r="C64" s="21">
        <v>24</v>
      </c>
      <c r="D64" s="26" t="s">
        <v>97</v>
      </c>
      <c r="E64" s="19">
        <v>-59</v>
      </c>
      <c r="F64" s="24" t="str">
        <f>IF(Вл2с!H30=Вл2с!G26,Вл2с!G34,IF(Вл2с!H30=Вл2с!G34,Вл2с!G26,0))</f>
        <v>Исмайлов Азамат</v>
      </c>
      <c r="G64" s="36" t="s">
        <v>19</v>
      </c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</row>
    <row r="65" spans="1:19" ht="12" customHeight="1">
      <c r="A65" s="19">
        <v>31</v>
      </c>
      <c r="B65" s="20" t="str">
        <f>СпВл!A37</f>
        <v>_</v>
      </c>
      <c r="C65" s="25"/>
      <c r="D65" s="18"/>
      <c r="E65" s="18"/>
      <c r="F65" s="19">
        <v>-61</v>
      </c>
      <c r="G65" s="20" t="str">
        <f>IF(G63=F62,F64,IF(G63=F64,F62,0))</f>
        <v>Смирнов Андрей</v>
      </c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</row>
    <row r="66" spans="1:19" ht="12" customHeight="1">
      <c r="A66" s="18"/>
      <c r="B66" s="21">
        <v>16</v>
      </c>
      <c r="C66" s="26" t="s">
        <v>97</v>
      </c>
      <c r="D66" s="18"/>
      <c r="E66" s="18"/>
      <c r="F66" s="18"/>
      <c r="G66" s="36" t="s">
        <v>20</v>
      </c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</row>
    <row r="67" spans="1:19" ht="12" customHeight="1">
      <c r="A67" s="19">
        <v>2</v>
      </c>
      <c r="B67" s="24" t="str">
        <f>СпВл!A8</f>
        <v>Шарипов Вадим</v>
      </c>
      <c r="C67" s="18"/>
      <c r="D67" s="18"/>
      <c r="E67" s="19">
        <v>-56</v>
      </c>
      <c r="F67" s="20" t="str">
        <f>IF(Вл2с!G10=Вл2с!F6,Вл2с!F14,IF(Вл2с!G10=Вл2с!F14,Вл2с!F6,0))</f>
        <v>Имашев Альфит</v>
      </c>
      <c r="G67" s="18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106</v>
      </c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</row>
    <row r="69" spans="1:19" ht="12" customHeight="1">
      <c r="A69" s="19">
        <v>-52</v>
      </c>
      <c r="B69" s="20" t="str">
        <f>IF(Вл2с!F6=Вл2с!E4,Вл2с!E8,IF(Вл2с!F6=Вл2с!E8,Вл2с!E4,0))</f>
        <v>Уткулов Ринат</v>
      </c>
      <c r="C69" s="18"/>
      <c r="D69" s="18"/>
      <c r="E69" s="19">
        <v>-57</v>
      </c>
      <c r="F69" s="24" t="str">
        <f>IF(Вл2с!G26=Вл2с!F22,Вл2с!F30,IF(Вл2с!G26=Вл2с!F30,Вл2с!F22,0))</f>
        <v>Коврижников Максим</v>
      </c>
      <c r="G69" s="36" t="s">
        <v>22</v>
      </c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</row>
    <row r="70" spans="1:19" ht="12" customHeight="1">
      <c r="A70" s="18"/>
      <c r="B70" s="21">
        <v>63</v>
      </c>
      <c r="C70" s="22" t="s">
        <v>105</v>
      </c>
      <c r="D70" s="18"/>
      <c r="E70" s="18"/>
      <c r="F70" s="19">
        <v>-62</v>
      </c>
      <c r="G70" s="20" t="str">
        <f>IF(G68=F67,F69,IF(G68=F69,F67,0))</f>
        <v>Имашев Альфит</v>
      </c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1:19" ht="12" customHeight="1">
      <c r="A71" s="19">
        <v>-53</v>
      </c>
      <c r="B71" s="24" t="str">
        <f>IF(Вл2с!F14=Вл2с!E12,Вл2с!E16,IF(Вл2с!F14=Вл2с!E16,Вл2с!E12,0))</f>
        <v>Антонян Ваге</v>
      </c>
      <c r="C71" s="25"/>
      <c r="D71" s="30"/>
      <c r="E71" s="18"/>
      <c r="F71" s="18"/>
      <c r="G71" s="36" t="s">
        <v>24</v>
      </c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1:19" ht="12" customHeight="1">
      <c r="A72" s="18"/>
      <c r="B72" s="18"/>
      <c r="C72" s="21">
        <v>65</v>
      </c>
      <c r="D72" s="22" t="s">
        <v>105</v>
      </c>
      <c r="E72" s="19">
        <v>-63</v>
      </c>
      <c r="F72" s="20" t="str">
        <f>IF(C70=B69,B71,IF(C70=B71,B69,0))</f>
        <v>Антонян Ваге</v>
      </c>
      <c r="G72" s="18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</row>
    <row r="73" spans="1:19" ht="12" customHeight="1">
      <c r="A73" s="19">
        <v>-54</v>
      </c>
      <c r="B73" s="20" t="str">
        <f>IF(Вл2с!F22=Вл2с!E20,Вл2с!E24,IF(Вл2с!F22=Вл2с!E24,Вл2с!E20,0))</f>
        <v>Лукьянов Роман</v>
      </c>
      <c r="C73" s="25"/>
      <c r="D73" s="38" t="s">
        <v>21</v>
      </c>
      <c r="E73" s="18"/>
      <c r="F73" s="21">
        <v>66</v>
      </c>
      <c r="G73" s="22" t="s">
        <v>102</v>
      </c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</row>
    <row r="74" spans="1:19" ht="12" customHeight="1">
      <c r="A74" s="18"/>
      <c r="B74" s="21">
        <v>64</v>
      </c>
      <c r="C74" s="26" t="s">
        <v>107</v>
      </c>
      <c r="D74" s="37"/>
      <c r="E74" s="19">
        <v>-64</v>
      </c>
      <c r="F74" s="24" t="str">
        <f>IF(C74=B73,B75,IF(C74=B75,B73,0))</f>
        <v>Сагитов Александр</v>
      </c>
      <c r="G74" s="36" t="s">
        <v>25</v>
      </c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</row>
    <row r="75" spans="1:19" ht="12" customHeight="1">
      <c r="A75" s="19">
        <v>-55</v>
      </c>
      <c r="B75" s="24" t="str">
        <f>IF(Вл2с!F30=Вл2с!E28,Вл2с!E32,IF(Вл2с!F30=Вл2с!E32,Вл2с!E28,0))</f>
        <v>Сагитов Александр</v>
      </c>
      <c r="C75" s="19">
        <v>-65</v>
      </c>
      <c r="D75" s="20" t="str">
        <f>IF(D72=C70,C74,IF(D72=C74,C70,0))</f>
        <v>Лукьянов Роман</v>
      </c>
      <c r="E75" s="18"/>
      <c r="F75" s="19">
        <v>-66</v>
      </c>
      <c r="G75" s="20" t="str">
        <f>IF(G73=F72,F74,IF(G73=F74,F72,0))</f>
        <v>Антонян Ваге</v>
      </c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</row>
    <row r="76" spans="1:19" ht="12" customHeight="1">
      <c r="A76" s="18"/>
      <c r="B76" s="18"/>
      <c r="C76" s="18"/>
      <c r="D76" s="36" t="s">
        <v>23</v>
      </c>
      <c r="E76" s="18"/>
      <c r="F76" s="18"/>
      <c r="G76" s="36" t="s">
        <v>26</v>
      </c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</row>
    <row r="77" spans="8:19" ht="9" customHeight="1"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</row>
    <row r="78" spans="8:19" ht="9" customHeight="1"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</row>
    <row r="79" spans="1:19" ht="9" customHeight="1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</row>
    <row r="80" spans="1:19" ht="12.7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1" sqref="B121"/>
    </sheetView>
  </sheetViews>
  <sheetFormatPr defaultColWidth="9.00390625" defaultRowHeight="12.75"/>
  <cols>
    <col min="1" max="1" width="4.00390625" style="147" customWidth="1"/>
    <col min="2" max="2" width="13.875" style="147" customWidth="1"/>
    <col min="3" max="8" width="12.75390625" style="147" customWidth="1"/>
    <col min="9" max="11" width="6.75390625" style="147" customWidth="1"/>
    <col min="12" max="16384" width="9.125" style="147" customWidth="1"/>
  </cols>
  <sheetData>
    <row r="1" spans="1:11" ht="15.75">
      <c r="A1" s="146" t="str">
        <f>СпВл!A1</f>
        <v>Кубок Республики Башкортостан 2013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5.75">
      <c r="A2" s="143" t="str">
        <f>СпВл!A2</f>
        <v>Соревнования Высшей лиги 20-го Этапа День пограничника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5.75">
      <c r="A3" s="144">
        <f>СпВл!A3</f>
        <v>41420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9" ht="12.75">
      <c r="A4" s="19">
        <v>-1</v>
      </c>
      <c r="B4" s="20" t="str">
        <f>IF(Вл1с!C6=Вл1с!B5,Вл1с!B7,IF(Вл1с!C6=Вл1с!B7,Вл1с!B5,0))</f>
        <v>_</v>
      </c>
      <c r="C4" s="18"/>
      <c r="D4" s="19">
        <v>-25</v>
      </c>
      <c r="E4" s="20" t="str">
        <f>IF(Вл1с!E12=Вл1с!D8,Вл1с!D16,IF(Вл1с!E12=Вл1с!D16,Вл1с!D8,0))</f>
        <v>Имашев Альфит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111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IF(Вл1с!C10=Вл1с!B9,Вл1с!B11,IF(Вл1с!C10=Вл1с!B11,Вл1с!B9,0))</f>
        <v>Шапошников Александр</v>
      </c>
      <c r="C6" s="21">
        <v>40</v>
      </c>
      <c r="D6" s="28" t="s">
        <v>111</v>
      </c>
      <c r="E6" s="21">
        <v>52</v>
      </c>
      <c r="F6" s="28" t="s">
        <v>104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IF(Вл1с!D64=Вл1с!C62,Вл1с!C66,IF(Вл1с!D64=Вл1с!C66,Вл1с!C62,0))</f>
        <v>Новокшонов Вячеслав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IF(Вл1с!C14=Вл1с!B13,Вл1с!B15,IF(Вл1с!C14=Вл1с!B15,Вл1с!B13,0))</f>
        <v>_</v>
      </c>
      <c r="C8" s="18"/>
      <c r="D8" s="21">
        <v>48</v>
      </c>
      <c r="E8" s="148" t="s">
        <v>105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/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IF(Вл1с!C18=Вл1с!B17,Вл1с!B19,IF(Вл1с!C18=Вл1с!B19,Вл1с!B17,0))</f>
        <v>_</v>
      </c>
      <c r="C10" s="21">
        <v>41</v>
      </c>
      <c r="D10" s="148" t="s">
        <v>105</v>
      </c>
      <c r="E10" s="30"/>
      <c r="F10" s="21">
        <v>56</v>
      </c>
      <c r="G10" s="28" t="s">
        <v>101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IF(Вл1с!D56=Вл1с!C54,Вл1с!C58,IF(Вл1с!D56=Вл1с!C58,Вл1с!C54,0))</f>
        <v>Уткулов Ринат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IF(Вл1с!C22=Вл1с!B21,Вл1с!B23,IF(Вл1с!C22=Вл1с!B23,Вл1с!B21,0))</f>
        <v>_</v>
      </c>
      <c r="C12" s="18"/>
      <c r="D12" s="19">
        <v>-26</v>
      </c>
      <c r="E12" s="20" t="str">
        <f>IF(Вл1с!E28=Вл1с!D24,Вл1с!D32,IF(Вл1с!E28=Вл1с!D32,Вл1с!D24,0))</f>
        <v>Антонян Ваге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/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IF(Вл1с!C26=Вл1с!B25,Вл1с!B27,IF(Вл1с!C26=Вл1с!B27,Вл1с!B25,0))</f>
        <v>_</v>
      </c>
      <c r="C14" s="21">
        <v>42</v>
      </c>
      <c r="D14" s="28" t="s">
        <v>101</v>
      </c>
      <c r="E14" s="21">
        <v>53</v>
      </c>
      <c r="F14" s="148" t="s">
        <v>101</v>
      </c>
      <c r="G14" s="21">
        <v>58</v>
      </c>
      <c r="H14" s="28" t="s">
        <v>101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IF(Вл1с!D48=Вл1с!C46,Вл1с!C50,IF(Вл1с!D48=Вл1с!C50,Вл1с!C46,0))</f>
        <v>Ларионов Дмитрий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IF(Вл1с!C30=Вл1с!B29,Вл1с!B31,IF(Вл1с!C30=Вл1с!B31,Вл1с!B29,0))</f>
        <v>Антошкин Алексей</v>
      </c>
      <c r="C16" s="18"/>
      <c r="D16" s="21">
        <v>49</v>
      </c>
      <c r="E16" s="148" t="s">
        <v>101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108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IF(Вл1с!C34=Вл1с!B33,Вл1с!B35,IF(Вл1с!C34=Вл1с!B35,Вл1с!B33,0))</f>
        <v>_</v>
      </c>
      <c r="C18" s="21">
        <v>43</v>
      </c>
      <c r="D18" s="148" t="s">
        <v>109</v>
      </c>
      <c r="E18" s="30"/>
      <c r="F18" s="19">
        <v>-30</v>
      </c>
      <c r="G18" s="24" t="str">
        <f>IF(Вл1с!F52=Вл1с!E44,Вл1с!E60,IF(Вл1с!F52=Вл1с!E60,Вл1с!E44,0))</f>
        <v>Смирнов Андрей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IF(Вл1с!D40=Вл1с!C38,Вл1с!C42,IF(Вл1с!D40=Вл1с!C42,Вл1с!C38,0))</f>
        <v>Семенов Юрий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IF(Вл1с!C38=Вл1с!B37,Вл1с!B39,IF(Вл1с!C38=Вл1с!B39,Вл1с!B37,0))</f>
        <v>_</v>
      </c>
      <c r="C20" s="18"/>
      <c r="D20" s="19">
        <v>-27</v>
      </c>
      <c r="E20" s="20" t="str">
        <f>IF(Вл1с!E44=Вл1с!D40,Вл1с!D48,IF(Вл1с!E44=Вл1с!D48,Вл1с!D40,0))</f>
        <v>Коврижников Максим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74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IF(Вл1с!C42=Вл1с!B41,Вл1с!B43,IF(Вл1с!C42=Вл1с!B43,Вл1с!B41,0))</f>
        <v>Сидоров Роман</v>
      </c>
      <c r="C22" s="21">
        <v>44</v>
      </c>
      <c r="D22" s="28" t="s">
        <v>113</v>
      </c>
      <c r="E22" s="21">
        <v>54</v>
      </c>
      <c r="F22" s="28" t="s">
        <v>106</v>
      </c>
      <c r="G22" s="30"/>
      <c r="H22" s="21">
        <v>60</v>
      </c>
      <c r="I22" s="149" t="s">
        <v>103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IF(Вл1с!D32=Вл1с!C30,Вл1с!C34,IF(Вл1с!D32=Вл1с!C34,Вл1с!C30,0))</f>
        <v>Лончаков Константин</v>
      </c>
      <c r="D23" s="25"/>
      <c r="E23" s="25"/>
      <c r="F23" s="25"/>
      <c r="G23" s="30"/>
      <c r="H23" s="25"/>
      <c r="I23" s="37"/>
      <c r="J23" s="31" t="s">
        <v>17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IF(Вл1с!C46=Вл1с!B45,Вл1с!B47,IF(Вл1с!C46=Вл1с!B47,Вл1с!B45,0))</f>
        <v>_</v>
      </c>
      <c r="C24" s="18"/>
      <c r="D24" s="21">
        <v>50</v>
      </c>
      <c r="E24" s="148" t="s">
        <v>107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/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IF(Вл1с!C50=Вл1с!B49,Вл1с!B51,IF(Вл1с!C50=Вл1с!B51,Вл1с!B49,0))</f>
        <v>_</v>
      </c>
      <c r="C26" s="21">
        <v>45</v>
      </c>
      <c r="D26" s="148" t="s">
        <v>107</v>
      </c>
      <c r="E26" s="30"/>
      <c r="F26" s="21">
        <v>57</v>
      </c>
      <c r="G26" s="28" t="s">
        <v>103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IF(Вл1с!D24=Вл1с!C22,Вл1с!C26,IF(Вл1с!D24=Вл1с!C26,Вл1с!C22,0))</f>
        <v>Лукьянов Роман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IF(Вл1с!C54=Вл1с!B53,Вл1с!B55,IF(Вл1с!C54=Вл1с!B55,Вл1с!B53,0))</f>
        <v>_</v>
      </c>
      <c r="C28" s="18"/>
      <c r="D28" s="19">
        <v>-28</v>
      </c>
      <c r="E28" s="20" t="str">
        <f>IF(Вл1с!E60=Вл1с!D56,Вл1с!D64,IF(Вл1с!E60=Вл1с!D64,Вл1с!D56,0))</f>
        <v>Сагитов Александр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/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IF(Вл1с!C58=Вл1с!B57,Вл1с!B59,IF(Вл1с!C58=Вл1с!B59,Вл1с!B57,0))</f>
        <v>_</v>
      </c>
      <c r="C30" s="21">
        <v>46</v>
      </c>
      <c r="D30" s="28" t="s">
        <v>103</v>
      </c>
      <c r="E30" s="21">
        <v>55</v>
      </c>
      <c r="F30" s="148" t="s">
        <v>103</v>
      </c>
      <c r="G30" s="21">
        <v>59</v>
      </c>
      <c r="H30" s="148" t="s">
        <v>103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IF(Вл1с!D16=Вл1с!C14,Вл1с!C18,IF(Вл1с!D16=Вл1с!C18,Вл1с!C14,0))</f>
        <v>Вафин Егор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IF(Вл1с!C62=Вл1с!B61,Вл1с!B63,IF(Вл1с!C62=Вл1с!B63,Вл1с!B61,0))</f>
        <v>Запольских Алена</v>
      </c>
      <c r="C32" s="18"/>
      <c r="D32" s="21">
        <v>51</v>
      </c>
      <c r="E32" s="148" t="s">
        <v>103</v>
      </c>
      <c r="F32" s="18"/>
      <c r="G32" s="25"/>
      <c r="H32" s="19">
        <v>-60</v>
      </c>
      <c r="I32" s="20" t="str">
        <f>IF(I22=H14,H30,IF(I22=H30,H14,0))</f>
        <v>Ларионов Дмитрий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110</v>
      </c>
      <c r="D33" s="25"/>
      <c r="E33" s="30"/>
      <c r="F33" s="18"/>
      <c r="G33" s="25"/>
      <c r="H33" s="18"/>
      <c r="I33" s="37"/>
      <c r="J33" s="31" t="s">
        <v>18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IF(Вл1с!C66=Вл1с!B65,Вл1с!B67,IF(Вл1с!C66=Вл1с!B67,Вл1с!B65,0))</f>
        <v>_</v>
      </c>
      <c r="C34" s="21">
        <v>47</v>
      </c>
      <c r="D34" s="148" t="s">
        <v>67</v>
      </c>
      <c r="E34" s="30"/>
      <c r="F34" s="19">
        <v>-29</v>
      </c>
      <c r="G34" s="24" t="str">
        <f>IF(Вл1с!F20=Вл1с!E12,Вл1с!E28,IF(Вл1с!F20=Вл1с!E28,Вл1с!E12,0))</f>
        <v>Исмайлов Азамат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IF(Вл1с!D8=Вл1с!C6,Вл1с!C10,IF(Вл1с!D8=Вл1с!C10,Вл1с!C6,0))</f>
        <v>Басс Кирилл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Новокшонов Вячеслав</v>
      </c>
      <c r="C37" s="18"/>
      <c r="D37" s="18"/>
      <c r="E37" s="18"/>
      <c r="F37" s="19">
        <v>-48</v>
      </c>
      <c r="G37" s="20" t="str">
        <f>IF(E8=D6,D10,IF(E8=D10,D6,0))</f>
        <v>Шапошников Александр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112</v>
      </c>
      <c r="D38" s="18"/>
      <c r="E38" s="18"/>
      <c r="F38" s="18"/>
      <c r="G38" s="21">
        <v>67</v>
      </c>
      <c r="H38" s="28" t="s">
        <v>109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>
        <f>IF(D10=C9,C11,IF(D10=C11,C9,0))</f>
        <v>0</v>
      </c>
      <c r="C39" s="25"/>
      <c r="D39" s="18"/>
      <c r="E39" s="18"/>
      <c r="F39" s="19">
        <v>-49</v>
      </c>
      <c r="G39" s="24" t="str">
        <f>IF(E16=D14,D18,IF(E16=D18,D14,0))</f>
        <v>Семенов Юрий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108</v>
      </c>
      <c r="E40" s="18"/>
      <c r="F40" s="18"/>
      <c r="G40" s="18"/>
      <c r="H40" s="21">
        <v>69</v>
      </c>
      <c r="I40" s="29" t="s">
        <v>113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5"/>
      <c r="D41" s="25"/>
      <c r="E41" s="18"/>
      <c r="F41" s="19">
        <v>-50</v>
      </c>
      <c r="G41" s="20" t="str">
        <f>IF(E24=D22,D26,IF(E24=D26,D22,0))</f>
        <v>Лончаков Константин</v>
      </c>
      <c r="H41" s="25"/>
      <c r="I41" s="35"/>
      <c r="J41" s="31" t="s">
        <v>27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148" t="s">
        <v>108</v>
      </c>
      <c r="D42" s="25"/>
      <c r="E42" s="18"/>
      <c r="F42" s="18"/>
      <c r="G42" s="21">
        <v>68</v>
      </c>
      <c r="H42" s="148" t="s">
        <v>113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Антошкин Алексей</v>
      </c>
      <c r="C43" s="18"/>
      <c r="D43" s="25"/>
      <c r="E43" s="18"/>
      <c r="F43" s="19">
        <v>-51</v>
      </c>
      <c r="G43" s="24" t="str">
        <f>IF(E32=D30,D34,IF(E32=D34,D30,0))</f>
        <v>Басс Кирилл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110</v>
      </c>
      <c r="F44" s="18"/>
      <c r="G44" s="18"/>
      <c r="H44" s="19">
        <v>-69</v>
      </c>
      <c r="I44" s="20" t="str">
        <f>IF(I40=H38,H42,IF(I40=H42,H38,0))</f>
        <v>Семенов Юрий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Сидоров Роман</v>
      </c>
      <c r="C45" s="18"/>
      <c r="D45" s="25"/>
      <c r="E45" s="36" t="s">
        <v>79</v>
      </c>
      <c r="F45" s="18"/>
      <c r="G45" s="19">
        <v>-67</v>
      </c>
      <c r="H45" s="20" t="str">
        <f>IF(H38=G37,G39,IF(H38=G39,G37,0))</f>
        <v>Шапошников Александр</v>
      </c>
      <c r="I45" s="37"/>
      <c r="J45" s="31" t="s">
        <v>29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 t="s">
        <v>74</v>
      </c>
      <c r="D46" s="25"/>
      <c r="E46" s="18"/>
      <c r="F46" s="18"/>
      <c r="G46" s="18"/>
      <c r="H46" s="21">
        <v>70</v>
      </c>
      <c r="I46" s="149" t="s">
        <v>111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>
        <f>IF(D26=C25,C27,IF(D26=C27,C25,0))</f>
        <v>0</v>
      </c>
      <c r="C47" s="25"/>
      <c r="D47" s="25"/>
      <c r="E47" s="18"/>
      <c r="F47" s="18"/>
      <c r="G47" s="19">
        <v>-68</v>
      </c>
      <c r="H47" s="24" t="str">
        <f>IF(H42=G41,G43,IF(H42=G43,G41,0))</f>
        <v>Басс Кирилл</v>
      </c>
      <c r="I47" s="37"/>
      <c r="J47" s="31" t="s">
        <v>28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148" t="s">
        <v>110</v>
      </c>
      <c r="E48" s="18"/>
      <c r="F48" s="18"/>
      <c r="G48" s="18"/>
      <c r="H48" s="19">
        <v>-70</v>
      </c>
      <c r="I48" s="20" t="str">
        <f>IF(I46=H45,H47,IF(I46=H47,H45,0))</f>
        <v>Басс Кирилл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5"/>
      <c r="D49" s="18"/>
      <c r="E49" s="18"/>
      <c r="F49" s="18"/>
      <c r="G49" s="30"/>
      <c r="H49" s="18"/>
      <c r="I49" s="37"/>
      <c r="J49" s="31" t="s">
        <v>30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148" t="s">
        <v>110</v>
      </c>
      <c r="D50" s="19">
        <v>-77</v>
      </c>
      <c r="E50" s="20" t="str">
        <f>IF(E44=D40,D48,IF(E44=D48,D40,0))</f>
        <v>Антошкин Алексей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Запольских Алена</v>
      </c>
      <c r="C51" s="18"/>
      <c r="D51" s="18"/>
      <c r="E51" s="36" t="s">
        <v>80</v>
      </c>
      <c r="F51" s="18"/>
      <c r="G51" s="21">
        <v>79</v>
      </c>
      <c r="H51" s="28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Новокшонов Вячеслав</v>
      </c>
      <c r="E52" s="37"/>
      <c r="F52" s="19">
        <v>-72</v>
      </c>
      <c r="G52" s="24">
        <f>IF(C42=B41,B43,IF(C42=B43,B41,0))</f>
        <v>0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 t="s">
        <v>112</v>
      </c>
      <c r="F53" s="18"/>
      <c r="G53" s="18"/>
      <c r="H53" s="21">
        <v>81</v>
      </c>
      <c r="I53" s="29"/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Сидоров Роман</v>
      </c>
      <c r="E54" s="36" t="s">
        <v>81</v>
      </c>
      <c r="F54" s="19">
        <v>-73</v>
      </c>
      <c r="G54" s="20">
        <f>IF(C46=B45,B47,IF(C46=B47,B45,0))</f>
        <v>0</v>
      </c>
      <c r="H54" s="25"/>
      <c r="I54" s="35"/>
      <c r="J54" s="31" t="s">
        <v>82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Сидоров Роман</v>
      </c>
      <c r="F55" s="18"/>
      <c r="G55" s="21">
        <v>80</v>
      </c>
      <c r="H55" s="148"/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83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>
        <f>IF(C9=B8,B10,IF(C9=B10,B8,0))</f>
        <v>0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84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149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7"/>
      <c r="J60" s="31" t="s">
        <v>85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148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7"/>
      <c r="J62" s="31" t="s">
        <v>86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87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 t="str">
        <f>IF(C61=B60,B62,IF(C61=B62,B60,0))</f>
        <v>_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>
        <f>IF(C25=B24,B26,IF(C25=B26,B24,0))</f>
        <v>0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148"/>
      <c r="E67" s="18"/>
      <c r="F67" s="19">
        <v>-85</v>
      </c>
      <c r="G67" s="20" t="str">
        <f>IF(C65=B64,B66,IF(C65=B66,B64,0))</f>
        <v>_</v>
      </c>
      <c r="H67" s="25"/>
      <c r="I67" s="35"/>
      <c r="J67" s="31" t="s">
        <v>88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5"/>
      <c r="D68" s="18"/>
      <c r="E68" s="18"/>
      <c r="F68" s="18"/>
      <c r="G68" s="21">
        <v>92</v>
      </c>
      <c r="H68" s="148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148"/>
      <c r="D69" s="19">
        <v>-89</v>
      </c>
      <c r="E69" s="20">
        <f>IF(E63=D59,D67,IF(E63=D67,D59,0))</f>
        <v>0</v>
      </c>
      <c r="F69" s="19">
        <v>-86</v>
      </c>
      <c r="G69" s="24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89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>
        <f>IF(H64=G63,G65,IF(H64=G65,G63,0))</f>
        <v>0</v>
      </c>
      <c r="I71" s="37"/>
      <c r="J71" s="31" t="s">
        <v>90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149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91</v>
      </c>
      <c r="F73" s="18"/>
      <c r="G73" s="19">
        <v>-92</v>
      </c>
      <c r="H73" s="24">
        <f>IF(H68=G67,G69,IF(H68=G69,G67,0))</f>
        <v>0</v>
      </c>
      <c r="I73" s="37"/>
      <c r="J73" s="31" t="s">
        <v>92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93</v>
      </c>
      <c r="F75" s="18"/>
      <c r="G75" s="30"/>
      <c r="H75" s="18"/>
      <c r="I75" s="37"/>
      <c r="J75" s="31" t="s">
        <v>94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41" t="s">
        <v>61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41419</v>
      </c>
      <c r="B3" s="5"/>
      <c r="C3" s="5"/>
      <c r="D3" s="5"/>
      <c r="E3" s="5"/>
      <c r="F3" s="5"/>
      <c r="G3" s="5"/>
      <c r="H3" s="5"/>
      <c r="I3" s="5"/>
    </row>
    <row r="4" spans="1:9" ht="15.75">
      <c r="A4" s="142"/>
      <c r="B4" s="142"/>
      <c r="C4" s="142"/>
      <c r="D4" s="142"/>
      <c r="E4" s="142"/>
      <c r="F4" s="142"/>
      <c r="G4" s="142"/>
      <c r="H4" s="142"/>
      <c r="I4" s="14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62</v>
      </c>
      <c r="B7" s="12">
        <v>1</v>
      </c>
      <c r="C7" s="13" t="str">
        <f>1л1с!G36</f>
        <v>Андрющенко Матвей</v>
      </c>
      <c r="D7" s="10"/>
      <c r="E7" s="10"/>
      <c r="F7" s="10"/>
      <c r="G7" s="10"/>
      <c r="H7" s="10"/>
      <c r="I7" s="10"/>
    </row>
    <row r="8" spans="1:9" ht="18">
      <c r="A8" s="11" t="s">
        <v>63</v>
      </c>
      <c r="B8" s="12">
        <v>2</v>
      </c>
      <c r="C8" s="13" t="str">
        <f>1л1с!G56</f>
        <v>Маневич Сергей</v>
      </c>
      <c r="D8" s="10"/>
      <c r="E8" s="10"/>
      <c r="F8" s="10"/>
      <c r="G8" s="10"/>
      <c r="H8" s="10"/>
      <c r="I8" s="10"/>
    </row>
    <row r="9" spans="1:9" ht="18">
      <c r="A9" s="11" t="s">
        <v>64</v>
      </c>
      <c r="B9" s="12">
        <v>3</v>
      </c>
      <c r="C9" s="13" t="str">
        <f>1л2с!I22</f>
        <v>Коробко Павел</v>
      </c>
      <c r="D9" s="10"/>
      <c r="E9" s="10"/>
      <c r="F9" s="10"/>
      <c r="G9" s="10"/>
      <c r="H9" s="10"/>
      <c r="I9" s="10"/>
    </row>
    <row r="10" spans="1:9" ht="18">
      <c r="A10" s="11" t="s">
        <v>65</v>
      </c>
      <c r="B10" s="12">
        <v>4</v>
      </c>
      <c r="C10" s="14" t="str">
        <f>1л2с!I32</f>
        <v>Иванов Виталий</v>
      </c>
      <c r="D10" s="10"/>
      <c r="E10" s="10"/>
      <c r="F10" s="10"/>
      <c r="G10" s="10"/>
      <c r="H10" s="10"/>
      <c r="I10" s="10"/>
    </row>
    <row r="11" spans="1:9" ht="18">
      <c r="A11" s="11" t="s">
        <v>66</v>
      </c>
      <c r="B11" s="12">
        <v>5</v>
      </c>
      <c r="C11" s="14" t="str">
        <f>1л1с!G63</f>
        <v>Емельянов Александр</v>
      </c>
      <c r="D11" s="10"/>
      <c r="E11" s="10"/>
      <c r="F11" s="10"/>
      <c r="G11" s="10"/>
      <c r="H11" s="10"/>
      <c r="I11" s="10"/>
    </row>
    <row r="12" spans="1:9" ht="18">
      <c r="A12" s="11" t="s">
        <v>67</v>
      </c>
      <c r="B12" s="12">
        <v>6</v>
      </c>
      <c r="C12" s="14" t="str">
        <f>1л1с!G65</f>
        <v>Мухамадиев Наиль</v>
      </c>
      <c r="D12" s="10"/>
      <c r="E12" s="10"/>
      <c r="F12" s="10"/>
      <c r="G12" s="10"/>
      <c r="H12" s="10"/>
      <c r="I12" s="10"/>
    </row>
    <row r="13" spans="1:9" ht="18">
      <c r="A13" s="11" t="s">
        <v>68</v>
      </c>
      <c r="B13" s="12">
        <v>7</v>
      </c>
      <c r="C13" s="14" t="str">
        <f>1л1с!G68</f>
        <v>Зверс Марк</v>
      </c>
      <c r="D13" s="10"/>
      <c r="E13" s="10"/>
      <c r="F13" s="10"/>
      <c r="G13" s="10"/>
      <c r="H13" s="10"/>
      <c r="I13" s="10"/>
    </row>
    <row r="14" spans="1:9" ht="18">
      <c r="A14" s="11" t="s">
        <v>69</v>
      </c>
      <c r="B14" s="12">
        <v>8</v>
      </c>
      <c r="C14" s="14" t="str">
        <f>1л1с!G70</f>
        <v>Басс Кирилл</v>
      </c>
      <c r="D14" s="10"/>
      <c r="E14" s="10"/>
      <c r="F14" s="10"/>
      <c r="G14" s="10"/>
      <c r="H14" s="10"/>
      <c r="I14" s="10"/>
    </row>
    <row r="15" spans="1:9" ht="18">
      <c r="A15" s="11" t="s">
        <v>70</v>
      </c>
      <c r="B15" s="12">
        <v>9</v>
      </c>
      <c r="C15" s="14" t="str">
        <f>1л1с!D72</f>
        <v>Романченко Геннадий</v>
      </c>
      <c r="D15" s="10"/>
      <c r="E15" s="10"/>
      <c r="F15" s="10"/>
      <c r="G15" s="10"/>
      <c r="H15" s="10"/>
      <c r="I15" s="10"/>
    </row>
    <row r="16" spans="1:9" ht="18">
      <c r="A16" s="11" t="s">
        <v>71</v>
      </c>
      <c r="B16" s="12">
        <v>10</v>
      </c>
      <c r="C16" s="14" t="str">
        <f>1л1с!D75</f>
        <v>Овчинников Дмитрий</v>
      </c>
      <c r="D16" s="10"/>
      <c r="E16" s="10"/>
      <c r="F16" s="10"/>
      <c r="G16" s="10"/>
      <c r="H16" s="10"/>
      <c r="I16" s="10"/>
    </row>
    <row r="17" spans="1:9" ht="18">
      <c r="A17" s="11" t="s">
        <v>72</v>
      </c>
      <c r="B17" s="12">
        <v>11</v>
      </c>
      <c r="C17" s="14" t="str">
        <f>1л1с!G73</f>
        <v>Сидоров Роман</v>
      </c>
      <c r="D17" s="10"/>
      <c r="E17" s="10"/>
      <c r="F17" s="10"/>
      <c r="G17" s="10"/>
      <c r="H17" s="10"/>
      <c r="I17" s="10"/>
    </row>
    <row r="18" spans="1:9" ht="18">
      <c r="A18" s="11" t="s">
        <v>53</v>
      </c>
      <c r="B18" s="12">
        <v>12</v>
      </c>
      <c r="C18" s="14" t="str">
        <f>1л1с!G75</f>
        <v>Миксонов Эренбург</v>
      </c>
      <c r="D18" s="10"/>
      <c r="E18" s="10"/>
      <c r="F18" s="10"/>
      <c r="G18" s="10"/>
      <c r="H18" s="10"/>
      <c r="I18" s="10"/>
    </row>
    <row r="19" spans="1:9" ht="18">
      <c r="A19" s="11" t="s">
        <v>73</v>
      </c>
      <c r="B19" s="12">
        <v>13</v>
      </c>
      <c r="C19" s="14" t="str">
        <f>1л2с!I40</f>
        <v>Лось Андрей</v>
      </c>
      <c r="D19" s="10"/>
      <c r="E19" s="10"/>
      <c r="F19" s="10"/>
      <c r="G19" s="10"/>
      <c r="H19" s="10"/>
      <c r="I19" s="10"/>
    </row>
    <row r="20" spans="1:9" ht="18">
      <c r="A20" s="11" t="s">
        <v>74</v>
      </c>
      <c r="B20" s="12">
        <v>14</v>
      </c>
      <c r="C20" s="14" t="str">
        <f>1л2с!I44</f>
        <v>Буков Владислав</v>
      </c>
      <c r="D20" s="10"/>
      <c r="E20" s="10"/>
      <c r="F20" s="10"/>
      <c r="G20" s="10"/>
      <c r="H20" s="10"/>
      <c r="I20" s="10"/>
    </row>
    <row r="21" spans="1:9" ht="18">
      <c r="A21" s="11" t="s">
        <v>75</v>
      </c>
      <c r="B21" s="12">
        <v>15</v>
      </c>
      <c r="C21" s="14" t="str">
        <f>1л2с!I46</f>
        <v>Якупов Рустем</v>
      </c>
      <c r="D21" s="10"/>
      <c r="E21" s="10"/>
      <c r="F21" s="10"/>
      <c r="G21" s="10"/>
      <c r="H21" s="10"/>
      <c r="I21" s="10"/>
    </row>
    <row r="22" spans="1:9" ht="18">
      <c r="A22" s="11" t="s">
        <v>76</v>
      </c>
      <c r="B22" s="12">
        <v>16</v>
      </c>
      <c r="C22" s="14" t="str">
        <f>1л2с!I48</f>
        <v>Трякин Глеб</v>
      </c>
      <c r="D22" s="10"/>
      <c r="E22" s="10"/>
      <c r="F22" s="10"/>
      <c r="G22" s="10"/>
      <c r="H22" s="10"/>
      <c r="I22" s="10"/>
    </row>
    <row r="23" spans="1:9" ht="18">
      <c r="A23" s="11" t="s">
        <v>77</v>
      </c>
      <c r="B23" s="12">
        <v>17</v>
      </c>
      <c r="C23" s="14" t="str">
        <f>1л2с!E44</f>
        <v>Хадарин Артем</v>
      </c>
      <c r="D23" s="10"/>
      <c r="E23" s="10"/>
      <c r="F23" s="10"/>
      <c r="G23" s="10"/>
      <c r="H23" s="10"/>
      <c r="I23" s="10"/>
    </row>
    <row r="24" spans="1:9" ht="18">
      <c r="A24" s="11" t="s">
        <v>78</v>
      </c>
      <c r="B24" s="12">
        <v>18</v>
      </c>
      <c r="C24" s="14" t="str">
        <f>1л2с!E50</f>
        <v>Ахтямов Рустам</v>
      </c>
      <c r="D24" s="10"/>
      <c r="E24" s="10"/>
      <c r="F24" s="10"/>
      <c r="G24" s="10"/>
      <c r="H24" s="10"/>
      <c r="I24" s="10"/>
    </row>
    <row r="25" spans="1:9" ht="18">
      <c r="A25" s="11" t="s">
        <v>14</v>
      </c>
      <c r="B25" s="12">
        <v>19</v>
      </c>
      <c r="C25" s="14">
        <f>1л2с!E53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14</v>
      </c>
      <c r="B26" s="12">
        <v>20</v>
      </c>
      <c r="C26" s="14">
        <f>1л2с!E55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14</v>
      </c>
      <c r="B27" s="12">
        <v>21</v>
      </c>
      <c r="C27" s="14">
        <f>1л2с!I53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14</v>
      </c>
      <c r="B28" s="12">
        <v>22</v>
      </c>
      <c r="C28" s="14">
        <f>1л2с!I57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14</v>
      </c>
      <c r="B29" s="12">
        <v>23</v>
      </c>
      <c r="C29" s="14">
        <f>1л2с!I59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14</v>
      </c>
      <c r="B30" s="12">
        <v>24</v>
      </c>
      <c r="C30" s="14">
        <f>1л2с!I61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14</v>
      </c>
      <c r="B31" s="12">
        <v>25</v>
      </c>
      <c r="C31" s="14">
        <f>1л2с!E63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14</v>
      </c>
      <c r="B32" s="12">
        <v>26</v>
      </c>
      <c r="C32" s="14">
        <f>1л2с!E69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14</v>
      </c>
      <c r="B33" s="12">
        <v>27</v>
      </c>
      <c r="C33" s="14">
        <f>1л2с!E72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14</v>
      </c>
      <c r="B34" s="12">
        <v>28</v>
      </c>
      <c r="C34" s="14">
        <f>1л2с!E74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14</v>
      </c>
      <c r="B35" s="12">
        <v>29</v>
      </c>
      <c r="C35" s="14">
        <f>1л2с!I66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14</v>
      </c>
      <c r="B36" s="12">
        <v>30</v>
      </c>
      <c r="C36" s="14">
        <f>1л2с!I70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14</v>
      </c>
      <c r="B37" s="12">
        <v>31</v>
      </c>
      <c r="C37" s="14">
        <f>1л2с!I72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14</v>
      </c>
      <c r="B38" s="12">
        <v>32</v>
      </c>
      <c r="C38" s="14">
        <f>1л2с!I74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43" t="str">
        <f>Сп1л!A1</f>
        <v>Кубок Республики Башкортостан 2013</v>
      </c>
      <c r="B1" s="143"/>
      <c r="C1" s="143"/>
      <c r="D1" s="143"/>
      <c r="E1" s="143"/>
      <c r="F1" s="143"/>
      <c r="G1" s="143"/>
    </row>
    <row r="2" spans="1:7" ht="15.75">
      <c r="A2" s="143" t="str">
        <f>Сп1л!A2</f>
        <v>Соревнования Первой лиги 20-го Этапа День пограничника</v>
      </c>
      <c r="B2" s="143"/>
      <c r="C2" s="143"/>
      <c r="D2" s="143"/>
      <c r="E2" s="143"/>
      <c r="F2" s="143"/>
      <c r="G2" s="143"/>
    </row>
    <row r="3" spans="1:7" ht="15.75">
      <c r="A3" s="144">
        <f>Сп1л!A3</f>
        <v>41419</v>
      </c>
      <c r="B3" s="144"/>
      <c r="C3" s="144"/>
      <c r="D3" s="144"/>
      <c r="E3" s="144"/>
      <c r="F3" s="144"/>
      <c r="G3" s="144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Сп1л!A7</f>
        <v>Романченко Геннадий</v>
      </c>
      <c r="C5" s="18"/>
      <c r="D5" s="18"/>
      <c r="E5" s="18"/>
      <c r="F5" s="18"/>
      <c r="G5" s="18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spans="1:19" ht="10.5" customHeight="1">
      <c r="A6" s="18"/>
      <c r="B6" s="21">
        <v>1</v>
      </c>
      <c r="C6" s="22" t="s">
        <v>62</v>
      </c>
      <c r="D6" s="18"/>
      <c r="E6" s="23"/>
      <c r="F6" s="18"/>
      <c r="G6" s="18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</row>
    <row r="7" spans="1:19" ht="10.5" customHeight="1">
      <c r="A7" s="19">
        <v>32</v>
      </c>
      <c r="B7" s="24" t="str">
        <f>Сп1л!A38</f>
        <v>_</v>
      </c>
      <c r="C7" s="25"/>
      <c r="D7" s="18"/>
      <c r="E7" s="18"/>
      <c r="F7" s="18"/>
      <c r="G7" s="18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ht="10.5" customHeight="1">
      <c r="A8" s="18"/>
      <c r="B8" s="18"/>
      <c r="C8" s="21">
        <v>17</v>
      </c>
      <c r="D8" s="22" t="s">
        <v>76</v>
      </c>
      <c r="E8" s="18"/>
      <c r="F8" s="18"/>
      <c r="G8" s="18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</row>
    <row r="9" spans="1:19" ht="10.5" customHeight="1">
      <c r="A9" s="19">
        <v>17</v>
      </c>
      <c r="B9" s="20" t="str">
        <f>Сп1л!A23</f>
        <v>Ахтямов Рустам</v>
      </c>
      <c r="C9" s="25"/>
      <c r="D9" s="25"/>
      <c r="E9" s="18"/>
      <c r="F9" s="18"/>
      <c r="G9" s="18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</row>
    <row r="10" spans="1:19" ht="10.5" customHeight="1">
      <c r="A10" s="18"/>
      <c r="B10" s="21">
        <v>2</v>
      </c>
      <c r="C10" s="26" t="s">
        <v>76</v>
      </c>
      <c r="D10" s="25"/>
      <c r="E10" s="18"/>
      <c r="F10" s="18"/>
      <c r="G10" s="18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</row>
    <row r="11" spans="1:19" ht="10.5" customHeight="1">
      <c r="A11" s="19">
        <v>16</v>
      </c>
      <c r="B11" s="24" t="str">
        <f>Сп1л!A22</f>
        <v>Зверс Марк</v>
      </c>
      <c r="C11" s="18"/>
      <c r="D11" s="25"/>
      <c r="E11" s="18"/>
      <c r="F11" s="18"/>
      <c r="G11" s="18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1:19" ht="10.5" customHeight="1">
      <c r="A12" s="18"/>
      <c r="B12" s="18"/>
      <c r="C12" s="18"/>
      <c r="D12" s="21">
        <v>25</v>
      </c>
      <c r="E12" s="22" t="s">
        <v>69</v>
      </c>
      <c r="F12" s="18"/>
      <c r="G12" s="27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19" ht="12" customHeight="1">
      <c r="A13" s="19">
        <v>9</v>
      </c>
      <c r="B13" s="20" t="str">
        <f>Сп1л!A15</f>
        <v>Буков Владислав</v>
      </c>
      <c r="C13" s="18"/>
      <c r="D13" s="25"/>
      <c r="E13" s="25"/>
      <c r="F13" s="18"/>
      <c r="G13" s="27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</row>
    <row r="14" spans="1:19" ht="12" customHeight="1">
      <c r="A14" s="18"/>
      <c r="B14" s="21">
        <v>3</v>
      </c>
      <c r="C14" s="22" t="s">
        <v>70</v>
      </c>
      <c r="D14" s="25"/>
      <c r="E14" s="25"/>
      <c r="F14" s="18"/>
      <c r="G14" s="27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</row>
    <row r="15" spans="1:19" ht="12" customHeight="1">
      <c r="A15" s="19">
        <v>24</v>
      </c>
      <c r="B15" s="24" t="str">
        <f>Сп1л!A30</f>
        <v>_</v>
      </c>
      <c r="C15" s="25"/>
      <c r="D15" s="25"/>
      <c r="E15" s="25"/>
      <c r="F15" s="18"/>
      <c r="G15" s="27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</row>
    <row r="16" spans="1:19" ht="12" customHeight="1">
      <c r="A16" s="18"/>
      <c r="B16" s="18"/>
      <c r="C16" s="21">
        <v>18</v>
      </c>
      <c r="D16" s="26" t="s">
        <v>69</v>
      </c>
      <c r="E16" s="25"/>
      <c r="F16" s="18"/>
      <c r="G16" s="27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</row>
    <row r="17" spans="1:19" ht="12" customHeight="1">
      <c r="A17" s="19">
        <v>25</v>
      </c>
      <c r="B17" s="20" t="str">
        <f>Сп1л!A31</f>
        <v>_</v>
      </c>
      <c r="C17" s="25"/>
      <c r="D17" s="18"/>
      <c r="E17" s="25"/>
      <c r="F17" s="18"/>
      <c r="G17" s="27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</row>
    <row r="18" spans="1:19" ht="12" customHeight="1">
      <c r="A18" s="18"/>
      <c r="B18" s="21">
        <v>4</v>
      </c>
      <c r="C18" s="26" t="s">
        <v>69</v>
      </c>
      <c r="D18" s="18"/>
      <c r="E18" s="25"/>
      <c r="F18" s="18"/>
      <c r="G18" s="18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</row>
    <row r="19" spans="1:19" ht="12" customHeight="1">
      <c r="A19" s="19">
        <v>8</v>
      </c>
      <c r="B19" s="24" t="str">
        <f>Сп1л!A14</f>
        <v>Мухамадиев Наиль</v>
      </c>
      <c r="C19" s="18"/>
      <c r="D19" s="18"/>
      <c r="E19" s="25"/>
      <c r="F19" s="18"/>
      <c r="G19" s="18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</row>
    <row r="20" spans="1:19" ht="12" customHeight="1">
      <c r="A20" s="18"/>
      <c r="B20" s="18"/>
      <c r="C20" s="18"/>
      <c r="D20" s="18"/>
      <c r="E20" s="21">
        <v>29</v>
      </c>
      <c r="F20" s="22" t="s">
        <v>65</v>
      </c>
      <c r="G20" s="18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</row>
    <row r="21" spans="1:19" ht="12" customHeight="1">
      <c r="A21" s="19">
        <v>5</v>
      </c>
      <c r="B21" s="20" t="str">
        <f>Сп1л!A11</f>
        <v>Иванов Виталий</v>
      </c>
      <c r="C21" s="18"/>
      <c r="D21" s="18"/>
      <c r="E21" s="25"/>
      <c r="F21" s="25"/>
      <c r="G21" s="18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</row>
    <row r="22" spans="1:19" ht="12" customHeight="1">
      <c r="A22" s="18"/>
      <c r="B22" s="21">
        <v>5</v>
      </c>
      <c r="C22" s="22" t="s">
        <v>66</v>
      </c>
      <c r="D22" s="18"/>
      <c r="E22" s="25"/>
      <c r="F22" s="25"/>
      <c r="G22" s="18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1:19" ht="12" customHeight="1">
      <c r="A23" s="19">
        <v>28</v>
      </c>
      <c r="B23" s="24" t="str">
        <f>Сп1л!A34</f>
        <v>_</v>
      </c>
      <c r="C23" s="25"/>
      <c r="D23" s="18"/>
      <c r="E23" s="25"/>
      <c r="F23" s="25"/>
      <c r="G23" s="18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</row>
    <row r="24" spans="1:19" ht="12" customHeight="1">
      <c r="A24" s="18"/>
      <c r="B24" s="18"/>
      <c r="C24" s="21">
        <v>19</v>
      </c>
      <c r="D24" s="22" t="s">
        <v>66</v>
      </c>
      <c r="E24" s="25"/>
      <c r="F24" s="25"/>
      <c r="G24" s="18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</row>
    <row r="25" spans="1:19" ht="12" customHeight="1">
      <c r="A25" s="19">
        <v>21</v>
      </c>
      <c r="B25" s="20" t="str">
        <f>Сп1л!A27</f>
        <v>_</v>
      </c>
      <c r="C25" s="25"/>
      <c r="D25" s="25"/>
      <c r="E25" s="25"/>
      <c r="F25" s="25"/>
      <c r="G25" s="18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</row>
    <row r="26" spans="1:19" ht="12" customHeight="1">
      <c r="A26" s="18"/>
      <c r="B26" s="21">
        <v>6</v>
      </c>
      <c r="C26" s="26" t="s">
        <v>53</v>
      </c>
      <c r="D26" s="25"/>
      <c r="E26" s="25"/>
      <c r="F26" s="25"/>
      <c r="G26" s="18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</row>
    <row r="27" spans="1:19" ht="12" customHeight="1">
      <c r="A27" s="19">
        <v>12</v>
      </c>
      <c r="B27" s="24" t="str">
        <f>Сп1л!A18</f>
        <v>Миксонов Эренбург</v>
      </c>
      <c r="C27" s="18"/>
      <c r="D27" s="25"/>
      <c r="E27" s="25"/>
      <c r="F27" s="25"/>
      <c r="G27" s="18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</row>
    <row r="28" spans="1:19" ht="12" customHeight="1">
      <c r="A28" s="18"/>
      <c r="B28" s="18"/>
      <c r="C28" s="18"/>
      <c r="D28" s="21">
        <v>26</v>
      </c>
      <c r="E28" s="26" t="s">
        <v>65</v>
      </c>
      <c r="F28" s="25"/>
      <c r="G28" s="18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</row>
    <row r="29" spans="1:19" ht="12" customHeight="1">
      <c r="A29" s="19">
        <v>13</v>
      </c>
      <c r="B29" s="20" t="str">
        <f>Сп1л!A19</f>
        <v>Трякин Глеб</v>
      </c>
      <c r="C29" s="18"/>
      <c r="D29" s="25"/>
      <c r="E29" s="18"/>
      <c r="F29" s="25"/>
      <c r="G29" s="18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</row>
    <row r="30" spans="1:19" ht="12" customHeight="1">
      <c r="A30" s="18"/>
      <c r="B30" s="21">
        <v>7</v>
      </c>
      <c r="C30" s="22" t="s">
        <v>73</v>
      </c>
      <c r="D30" s="25"/>
      <c r="E30" s="18"/>
      <c r="F30" s="25"/>
      <c r="G30" s="18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</row>
    <row r="31" spans="1:19" ht="12" customHeight="1">
      <c r="A31" s="19">
        <v>20</v>
      </c>
      <c r="B31" s="24" t="str">
        <f>Сп1л!A26</f>
        <v>_</v>
      </c>
      <c r="C31" s="25"/>
      <c r="D31" s="25"/>
      <c r="E31" s="18"/>
      <c r="F31" s="25"/>
      <c r="G31" s="18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</row>
    <row r="32" spans="1:19" ht="12" customHeight="1">
      <c r="A32" s="18"/>
      <c r="B32" s="18"/>
      <c r="C32" s="21">
        <v>20</v>
      </c>
      <c r="D32" s="26" t="s">
        <v>65</v>
      </c>
      <c r="E32" s="18"/>
      <c r="F32" s="25"/>
      <c r="G32" s="18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</row>
    <row r="33" spans="1:19" ht="12" customHeight="1">
      <c r="A33" s="19">
        <v>29</v>
      </c>
      <c r="B33" s="20" t="str">
        <f>Сп1л!A35</f>
        <v>_</v>
      </c>
      <c r="C33" s="25"/>
      <c r="D33" s="18"/>
      <c r="E33" s="18"/>
      <c r="F33" s="25"/>
      <c r="G33" s="18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</row>
    <row r="34" spans="1:19" ht="12" customHeight="1">
      <c r="A34" s="18"/>
      <c r="B34" s="21">
        <v>8</v>
      </c>
      <c r="C34" s="26" t="s">
        <v>65</v>
      </c>
      <c r="D34" s="18"/>
      <c r="E34" s="18"/>
      <c r="F34" s="25"/>
      <c r="G34" s="18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</row>
    <row r="35" spans="1:19" ht="12" customHeight="1">
      <c r="A35" s="19">
        <v>4</v>
      </c>
      <c r="B35" s="24" t="str">
        <f>Сп1л!A10</f>
        <v>Андрющенко Матвей</v>
      </c>
      <c r="C35" s="18"/>
      <c r="D35" s="18"/>
      <c r="E35" s="18"/>
      <c r="F35" s="25"/>
      <c r="G35" s="18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65</v>
      </c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</row>
    <row r="37" spans="1:19" ht="12" customHeight="1">
      <c r="A37" s="19">
        <v>3</v>
      </c>
      <c r="B37" s="20" t="str">
        <f>Сп1л!A9</f>
        <v>Маневич Сергей</v>
      </c>
      <c r="C37" s="18"/>
      <c r="D37" s="18"/>
      <c r="E37" s="18"/>
      <c r="F37" s="25"/>
      <c r="G37" s="36" t="s">
        <v>15</v>
      </c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</row>
    <row r="38" spans="1:19" ht="12" customHeight="1">
      <c r="A38" s="18"/>
      <c r="B38" s="21">
        <v>9</v>
      </c>
      <c r="C38" s="22" t="s">
        <v>64</v>
      </c>
      <c r="D38" s="18"/>
      <c r="E38" s="18"/>
      <c r="F38" s="25"/>
      <c r="G38" s="18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</row>
    <row r="39" spans="1:19" ht="12" customHeight="1">
      <c r="A39" s="19">
        <v>30</v>
      </c>
      <c r="B39" s="24" t="str">
        <f>Сп1л!A36</f>
        <v>_</v>
      </c>
      <c r="C39" s="25"/>
      <c r="D39" s="18"/>
      <c r="E39" s="18"/>
      <c r="F39" s="25"/>
      <c r="G39" s="18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</row>
    <row r="40" spans="1:19" ht="12" customHeight="1">
      <c r="A40" s="18"/>
      <c r="B40" s="18"/>
      <c r="C40" s="21">
        <v>21</v>
      </c>
      <c r="D40" s="22" t="s">
        <v>64</v>
      </c>
      <c r="E40" s="18"/>
      <c r="F40" s="25"/>
      <c r="G40" s="18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</row>
    <row r="41" spans="1:19" ht="12" customHeight="1">
      <c r="A41" s="19">
        <v>19</v>
      </c>
      <c r="B41" s="20" t="str">
        <f>Сп1л!A25</f>
        <v>_</v>
      </c>
      <c r="C41" s="25"/>
      <c r="D41" s="25"/>
      <c r="E41" s="18"/>
      <c r="F41" s="25"/>
      <c r="G41" s="18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</row>
    <row r="42" spans="1:19" ht="12" customHeight="1">
      <c r="A42" s="18"/>
      <c r="B42" s="21">
        <v>10</v>
      </c>
      <c r="C42" s="26" t="s">
        <v>74</v>
      </c>
      <c r="D42" s="25"/>
      <c r="E42" s="18"/>
      <c r="F42" s="25"/>
      <c r="G42" s="18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</row>
    <row r="43" spans="1:19" ht="12" customHeight="1">
      <c r="A43" s="19">
        <v>14</v>
      </c>
      <c r="B43" s="24" t="str">
        <f>Сп1л!A20</f>
        <v>Сидоров Роман</v>
      </c>
      <c r="C43" s="18"/>
      <c r="D43" s="25"/>
      <c r="E43" s="18"/>
      <c r="F43" s="25"/>
      <c r="G43" s="18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</row>
    <row r="44" spans="1:19" ht="12" customHeight="1">
      <c r="A44" s="18"/>
      <c r="B44" s="18"/>
      <c r="C44" s="18"/>
      <c r="D44" s="21">
        <v>27</v>
      </c>
      <c r="E44" s="22" t="s">
        <v>64</v>
      </c>
      <c r="F44" s="25"/>
      <c r="G44" s="18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</row>
    <row r="45" spans="1:19" ht="12" customHeight="1">
      <c r="A45" s="19">
        <v>11</v>
      </c>
      <c r="B45" s="20" t="str">
        <f>Сп1л!A17</f>
        <v>Лось Андрей</v>
      </c>
      <c r="C45" s="18"/>
      <c r="D45" s="25"/>
      <c r="E45" s="25"/>
      <c r="F45" s="25"/>
      <c r="G45" s="18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</row>
    <row r="46" spans="1:19" ht="12" customHeight="1">
      <c r="A46" s="18"/>
      <c r="B46" s="21">
        <v>11</v>
      </c>
      <c r="C46" s="22" t="s">
        <v>72</v>
      </c>
      <c r="D46" s="25"/>
      <c r="E46" s="25"/>
      <c r="F46" s="25"/>
      <c r="G46" s="18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</row>
    <row r="47" spans="1:19" ht="12" customHeight="1">
      <c r="A47" s="19">
        <v>22</v>
      </c>
      <c r="B47" s="24" t="str">
        <f>Сп1л!A28</f>
        <v>_</v>
      </c>
      <c r="C47" s="25"/>
      <c r="D47" s="25"/>
      <c r="E47" s="25"/>
      <c r="F47" s="25"/>
      <c r="G47" s="18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</row>
    <row r="48" spans="1:19" ht="12" customHeight="1">
      <c r="A48" s="18"/>
      <c r="B48" s="18"/>
      <c r="C48" s="21">
        <v>22</v>
      </c>
      <c r="D48" s="26" t="s">
        <v>67</v>
      </c>
      <c r="E48" s="25"/>
      <c r="F48" s="25"/>
      <c r="G48" s="18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</row>
    <row r="49" spans="1:19" ht="12" customHeight="1">
      <c r="A49" s="19">
        <v>27</v>
      </c>
      <c r="B49" s="20" t="str">
        <f>Сп1л!A33</f>
        <v>_</v>
      </c>
      <c r="C49" s="25"/>
      <c r="D49" s="18"/>
      <c r="E49" s="25"/>
      <c r="F49" s="25"/>
      <c r="G49" s="18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</row>
    <row r="50" spans="1:19" ht="12" customHeight="1">
      <c r="A50" s="18"/>
      <c r="B50" s="21">
        <v>12</v>
      </c>
      <c r="C50" s="26" t="s">
        <v>67</v>
      </c>
      <c r="D50" s="18"/>
      <c r="E50" s="25"/>
      <c r="F50" s="25"/>
      <c r="G50" s="18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</row>
    <row r="51" spans="1:19" ht="12" customHeight="1">
      <c r="A51" s="19">
        <v>6</v>
      </c>
      <c r="B51" s="24" t="str">
        <f>Сп1л!A12</f>
        <v>Басс Кирилл</v>
      </c>
      <c r="C51" s="18"/>
      <c r="D51" s="18"/>
      <c r="E51" s="25"/>
      <c r="F51" s="25"/>
      <c r="G51" s="18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</row>
    <row r="52" spans="1:19" ht="12" customHeight="1">
      <c r="A52" s="18"/>
      <c r="B52" s="18"/>
      <c r="C52" s="18"/>
      <c r="D52" s="18"/>
      <c r="E52" s="21">
        <v>30</v>
      </c>
      <c r="F52" s="26" t="s">
        <v>64</v>
      </c>
      <c r="G52" s="18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</row>
    <row r="53" spans="1:19" ht="12" customHeight="1">
      <c r="A53" s="19">
        <v>7</v>
      </c>
      <c r="B53" s="20" t="str">
        <f>Сп1л!A13</f>
        <v>Емельянов Александр</v>
      </c>
      <c r="C53" s="18"/>
      <c r="D53" s="18"/>
      <c r="E53" s="25"/>
      <c r="F53" s="18"/>
      <c r="G53" s="18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</row>
    <row r="54" spans="1:19" ht="12" customHeight="1">
      <c r="A54" s="18"/>
      <c r="B54" s="21">
        <v>13</v>
      </c>
      <c r="C54" s="22" t="s">
        <v>68</v>
      </c>
      <c r="D54" s="18"/>
      <c r="E54" s="25"/>
      <c r="F54" s="18"/>
      <c r="G54" s="18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</row>
    <row r="55" spans="1:19" ht="12" customHeight="1">
      <c r="A55" s="19">
        <v>26</v>
      </c>
      <c r="B55" s="24" t="str">
        <f>Сп1л!A32</f>
        <v>_</v>
      </c>
      <c r="C55" s="25"/>
      <c r="D55" s="18"/>
      <c r="E55" s="25"/>
      <c r="F55" s="18"/>
      <c r="G55" s="18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</row>
    <row r="56" spans="1:19" ht="12" customHeight="1">
      <c r="A56" s="18"/>
      <c r="B56" s="18"/>
      <c r="C56" s="21">
        <v>23</v>
      </c>
      <c r="D56" s="22" t="s">
        <v>68</v>
      </c>
      <c r="E56" s="25"/>
      <c r="F56" s="34">
        <v>-31</v>
      </c>
      <c r="G56" s="20" t="str">
        <f>IF(G36=F20,F52,IF(G36=F52,F20,0))</f>
        <v>Маневич Сергей</v>
      </c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</row>
    <row r="57" spans="1:19" ht="12" customHeight="1">
      <c r="A57" s="19">
        <v>23</v>
      </c>
      <c r="B57" s="20" t="str">
        <f>Сп1л!A29</f>
        <v>_</v>
      </c>
      <c r="C57" s="25"/>
      <c r="D57" s="25"/>
      <c r="E57" s="25"/>
      <c r="F57" s="18"/>
      <c r="G57" s="36" t="s">
        <v>16</v>
      </c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</row>
    <row r="58" spans="1:19" ht="12" customHeight="1">
      <c r="A58" s="18"/>
      <c r="B58" s="21">
        <v>14</v>
      </c>
      <c r="C58" s="26" t="s">
        <v>71</v>
      </c>
      <c r="D58" s="25"/>
      <c r="E58" s="25"/>
      <c r="F58" s="18"/>
      <c r="G58" s="18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</row>
    <row r="59" spans="1:19" ht="12" customHeight="1">
      <c r="A59" s="19">
        <v>10</v>
      </c>
      <c r="B59" s="24" t="str">
        <f>Сп1л!A16</f>
        <v>Якупов Рустем</v>
      </c>
      <c r="C59" s="18"/>
      <c r="D59" s="25"/>
      <c r="E59" s="25"/>
      <c r="F59" s="18"/>
      <c r="G59" s="18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</row>
    <row r="60" spans="1:19" ht="12" customHeight="1">
      <c r="A60" s="18"/>
      <c r="B60" s="18"/>
      <c r="C60" s="18"/>
      <c r="D60" s="21">
        <v>28</v>
      </c>
      <c r="E60" s="26" t="s">
        <v>68</v>
      </c>
      <c r="F60" s="18"/>
      <c r="G60" s="18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</row>
    <row r="61" spans="1:19" ht="12" customHeight="1">
      <c r="A61" s="19">
        <v>15</v>
      </c>
      <c r="B61" s="20" t="str">
        <f>Сп1л!A21</f>
        <v>Овчинников Дмитрий</v>
      </c>
      <c r="C61" s="18"/>
      <c r="D61" s="25"/>
      <c r="E61" s="18"/>
      <c r="F61" s="18"/>
      <c r="G61" s="18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</row>
    <row r="62" spans="1:19" ht="12" customHeight="1">
      <c r="A62" s="18"/>
      <c r="B62" s="21">
        <v>15</v>
      </c>
      <c r="C62" s="22" t="s">
        <v>75</v>
      </c>
      <c r="D62" s="25"/>
      <c r="E62" s="19">
        <v>-58</v>
      </c>
      <c r="F62" s="20" t="str">
        <f>IF(1л2с!H14=1л2с!G10,1л2с!G18,IF(1л2с!H14=1л2с!G18,1л2с!G10,0))</f>
        <v>Емельянов Александр</v>
      </c>
      <c r="G62" s="18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</row>
    <row r="63" spans="1:19" ht="12" customHeight="1">
      <c r="A63" s="19">
        <v>18</v>
      </c>
      <c r="B63" s="24" t="str">
        <f>Сп1л!A24</f>
        <v>Хадарин Артем</v>
      </c>
      <c r="C63" s="25"/>
      <c r="D63" s="25"/>
      <c r="E63" s="18"/>
      <c r="F63" s="21">
        <v>61</v>
      </c>
      <c r="G63" s="22" t="s">
        <v>68</v>
      </c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</row>
    <row r="64" spans="1:19" ht="12" customHeight="1">
      <c r="A64" s="18"/>
      <c r="B64" s="18"/>
      <c r="C64" s="21">
        <v>24</v>
      </c>
      <c r="D64" s="26" t="s">
        <v>63</v>
      </c>
      <c r="E64" s="19">
        <v>-59</v>
      </c>
      <c r="F64" s="24" t="str">
        <f>IF(1л2с!H30=1л2с!G26,1л2с!G34,IF(1л2с!H30=1л2с!G34,1л2с!G26,0))</f>
        <v>Мухамадиев Наиль</v>
      </c>
      <c r="G64" s="36" t="s">
        <v>19</v>
      </c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</row>
    <row r="65" spans="1:19" ht="12" customHeight="1">
      <c r="A65" s="19">
        <v>31</v>
      </c>
      <c r="B65" s="20" t="str">
        <f>Сп1л!A37</f>
        <v>_</v>
      </c>
      <c r="C65" s="25"/>
      <c r="D65" s="18"/>
      <c r="E65" s="18"/>
      <c r="F65" s="19">
        <v>-61</v>
      </c>
      <c r="G65" s="20" t="str">
        <f>IF(G63=F62,F64,IF(G63=F64,F62,0))</f>
        <v>Мухамадиев Наиль</v>
      </c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</row>
    <row r="66" spans="1:19" ht="12" customHeight="1">
      <c r="A66" s="18"/>
      <c r="B66" s="21">
        <v>16</v>
      </c>
      <c r="C66" s="26" t="s">
        <v>63</v>
      </c>
      <c r="D66" s="18"/>
      <c r="E66" s="18"/>
      <c r="F66" s="18"/>
      <c r="G66" s="36" t="s">
        <v>20</v>
      </c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</row>
    <row r="67" spans="1:19" ht="12" customHeight="1">
      <c r="A67" s="19">
        <v>2</v>
      </c>
      <c r="B67" s="24" t="str">
        <f>Сп1л!A8</f>
        <v>Коробко Павел</v>
      </c>
      <c r="C67" s="18"/>
      <c r="D67" s="18"/>
      <c r="E67" s="19">
        <v>-56</v>
      </c>
      <c r="F67" s="20" t="str">
        <f>IF(1л2с!G10=1л2с!F6,1л2с!F14,IF(1л2с!G10=1л2с!F14,1л2с!F6,0))</f>
        <v>Зверс Марк</v>
      </c>
      <c r="G67" s="18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76</v>
      </c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</row>
    <row r="69" spans="1:19" ht="12" customHeight="1">
      <c r="A69" s="19">
        <v>-52</v>
      </c>
      <c r="B69" s="20" t="str">
        <f>IF(1л2с!F6=1л2с!E4,1л2с!E8,IF(1л2с!F6=1л2с!E8,1л2с!E4,0))</f>
        <v>Овчинников Дмитрий</v>
      </c>
      <c r="C69" s="18"/>
      <c r="D69" s="18"/>
      <c r="E69" s="19">
        <v>-57</v>
      </c>
      <c r="F69" s="24" t="str">
        <f>IF(1л2с!G26=1л2с!F22,1л2с!F30,IF(1л2с!G26=1л2с!F30,1л2с!F22,0))</f>
        <v>Басс Кирилл</v>
      </c>
      <c r="G69" s="36" t="s">
        <v>22</v>
      </c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</row>
    <row r="70" spans="1:19" ht="12" customHeight="1">
      <c r="A70" s="18"/>
      <c r="B70" s="21">
        <v>63</v>
      </c>
      <c r="C70" s="22" t="s">
        <v>75</v>
      </c>
      <c r="D70" s="18"/>
      <c r="E70" s="18"/>
      <c r="F70" s="19">
        <v>-62</v>
      </c>
      <c r="G70" s="20" t="str">
        <f>IF(G68=F67,F69,IF(G68=F69,F67,0))</f>
        <v>Басс Кирилл</v>
      </c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1:19" ht="12" customHeight="1">
      <c r="A71" s="19">
        <v>-53</v>
      </c>
      <c r="B71" s="24" t="str">
        <f>IF(1л2с!F14=1л2с!E12,1л2с!E16,IF(1л2с!F14=1л2с!E16,1л2с!E12,0))</f>
        <v>Сидоров Роман</v>
      </c>
      <c r="C71" s="25"/>
      <c r="D71" s="30"/>
      <c r="E71" s="18"/>
      <c r="F71" s="18"/>
      <c r="G71" s="36" t="s">
        <v>24</v>
      </c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1:19" ht="12" customHeight="1">
      <c r="A72" s="18"/>
      <c r="B72" s="18"/>
      <c r="C72" s="21">
        <v>65</v>
      </c>
      <c r="D72" s="22" t="s">
        <v>62</v>
      </c>
      <c r="E72" s="19">
        <v>-63</v>
      </c>
      <c r="F72" s="20" t="str">
        <f>IF(C70=B69,B71,IF(C70=B71,B69,0))</f>
        <v>Сидоров Роман</v>
      </c>
      <c r="G72" s="18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</row>
    <row r="73" spans="1:19" ht="12" customHeight="1">
      <c r="A73" s="19">
        <v>-54</v>
      </c>
      <c r="B73" s="20" t="str">
        <f>IF(1л2с!F22=1л2с!E20,1л2с!E24,IF(1л2с!F22=1л2с!E24,1л2с!E20,0))</f>
        <v>Миксонов Эренбург</v>
      </c>
      <c r="C73" s="25"/>
      <c r="D73" s="38" t="s">
        <v>21</v>
      </c>
      <c r="E73" s="18"/>
      <c r="F73" s="21">
        <v>66</v>
      </c>
      <c r="G73" s="22" t="s">
        <v>74</v>
      </c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</row>
    <row r="74" spans="1:19" ht="12" customHeight="1">
      <c r="A74" s="18"/>
      <c r="B74" s="21">
        <v>64</v>
      </c>
      <c r="C74" s="26" t="s">
        <v>62</v>
      </c>
      <c r="D74" s="37"/>
      <c r="E74" s="19">
        <v>-64</v>
      </c>
      <c r="F74" s="24" t="str">
        <f>IF(C74=B73,B75,IF(C74=B75,B73,0))</f>
        <v>Миксонов Эренбург</v>
      </c>
      <c r="G74" s="36" t="s">
        <v>25</v>
      </c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</row>
    <row r="75" spans="1:19" ht="12" customHeight="1">
      <c r="A75" s="19">
        <v>-55</v>
      </c>
      <c r="B75" s="24" t="str">
        <f>IF(1л2с!F30=1л2с!E28,1л2с!E32,IF(1л2с!F30=1л2с!E32,1л2с!E28,0))</f>
        <v>Романченко Геннадий</v>
      </c>
      <c r="C75" s="19">
        <v>-65</v>
      </c>
      <c r="D75" s="20" t="str">
        <f>IF(D72=C70,C74,IF(D72=C74,C70,0))</f>
        <v>Овчинников Дмитрий</v>
      </c>
      <c r="E75" s="18"/>
      <c r="F75" s="19">
        <v>-66</v>
      </c>
      <c r="G75" s="20" t="str">
        <f>IF(G73=F72,F74,IF(G73=F74,F72,0))</f>
        <v>Миксонов Эренбург</v>
      </c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</row>
    <row r="76" spans="1:19" ht="12" customHeight="1">
      <c r="A76" s="18"/>
      <c r="B76" s="18"/>
      <c r="C76" s="18"/>
      <c r="D76" s="36" t="s">
        <v>23</v>
      </c>
      <c r="E76" s="18"/>
      <c r="F76" s="18"/>
      <c r="G76" s="36" t="s">
        <v>26</v>
      </c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</row>
    <row r="77" spans="8:19" ht="9" customHeight="1"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</row>
    <row r="78" spans="8:19" ht="9" customHeight="1"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</row>
    <row r="79" spans="1:19" ht="9" customHeight="1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</row>
    <row r="80" spans="1:19" ht="12.7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1" sqref="B121"/>
    </sheetView>
  </sheetViews>
  <sheetFormatPr defaultColWidth="9.00390625" defaultRowHeight="12.75"/>
  <cols>
    <col min="1" max="1" width="4.00390625" style="147" customWidth="1"/>
    <col min="2" max="2" width="13.875" style="147" customWidth="1"/>
    <col min="3" max="8" width="12.75390625" style="147" customWidth="1"/>
    <col min="9" max="11" width="6.75390625" style="147" customWidth="1"/>
    <col min="12" max="16384" width="9.125" style="147" customWidth="1"/>
  </cols>
  <sheetData>
    <row r="1" spans="1:11" ht="15.75">
      <c r="A1" s="146" t="str">
        <f>Сп1л!A1</f>
        <v>Кубок Республики Башкортостан 2013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5.75">
      <c r="A2" s="143" t="str">
        <f>Сп1л!A2</f>
        <v>Соревнования Первой лиги 20-го Этапа День пограничника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5.75">
      <c r="A3" s="144">
        <f>Сп1л!A3</f>
        <v>41419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9" ht="12.75">
      <c r="A4" s="19">
        <v>-1</v>
      </c>
      <c r="B4" s="20" t="str">
        <f>IF(1л1с!C6=1л1с!B5,1л1с!B7,IF(1л1с!C6=1л1с!B7,1л1с!B5,0))</f>
        <v>_</v>
      </c>
      <c r="C4" s="18"/>
      <c r="D4" s="19">
        <v>-25</v>
      </c>
      <c r="E4" s="20" t="str">
        <f>IF(1л1с!E12=1л1с!D8,1л1с!D16,IF(1л1с!E12=1л1с!D16,1л1с!D8,0))</f>
        <v>Зверс Марк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77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IF(1л1с!C10=1л1с!B9,1л1с!B11,IF(1л1с!C10=1л1с!B11,1л1с!B9,0))</f>
        <v>Ахтямов Рустам</v>
      </c>
      <c r="C6" s="21">
        <v>40</v>
      </c>
      <c r="D6" s="28" t="s">
        <v>75</v>
      </c>
      <c r="E6" s="21">
        <v>52</v>
      </c>
      <c r="F6" s="28" t="s">
        <v>76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IF(1л1с!D64=1л1с!C62,1л1с!C66,IF(1л1с!D64=1л1с!C66,1л1с!C62,0))</f>
        <v>Овчинников Дмитрий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IF(1л1с!C14=1л1с!B13,1л1с!B15,IF(1л1с!C14=1л1с!B15,1л1с!B13,0))</f>
        <v>_</v>
      </c>
      <c r="C8" s="18"/>
      <c r="D8" s="21">
        <v>48</v>
      </c>
      <c r="E8" s="148" t="s">
        <v>75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/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IF(1л1с!C18=1л1с!B17,1л1с!B19,IF(1л1с!C18=1л1с!B19,1л1с!B17,0))</f>
        <v>_</v>
      </c>
      <c r="C10" s="21">
        <v>41</v>
      </c>
      <c r="D10" s="148" t="s">
        <v>71</v>
      </c>
      <c r="E10" s="30"/>
      <c r="F10" s="21">
        <v>56</v>
      </c>
      <c r="G10" s="28" t="s">
        <v>66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IF(1л1с!D56=1л1с!C54,1л1с!C58,IF(1л1с!D56=1л1с!C58,1л1с!C54,0))</f>
        <v>Якупов Рустем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IF(1л1с!C22=1л1с!B21,1л1с!B23,IF(1л1с!C22=1л1с!B23,1л1с!B21,0))</f>
        <v>_</v>
      </c>
      <c r="C12" s="18"/>
      <c r="D12" s="19">
        <v>-26</v>
      </c>
      <c r="E12" s="20" t="str">
        <f>IF(1л1с!E28=1л1с!D24,1л1с!D32,IF(1л1с!E28=1л1с!D32,1л1с!D24,0))</f>
        <v>Иванов Виталий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/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IF(1л1с!C26=1л1с!B25,1л1с!B27,IF(1л1с!C26=1л1с!B27,1л1с!B25,0))</f>
        <v>_</v>
      </c>
      <c r="C14" s="21">
        <v>42</v>
      </c>
      <c r="D14" s="28" t="s">
        <v>72</v>
      </c>
      <c r="E14" s="21">
        <v>53</v>
      </c>
      <c r="F14" s="148" t="s">
        <v>66</v>
      </c>
      <c r="G14" s="21">
        <v>58</v>
      </c>
      <c r="H14" s="28" t="s">
        <v>66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IF(1л1с!D48=1л1с!C46,1л1с!C50,IF(1л1с!D48=1л1с!C50,1л1с!C46,0))</f>
        <v>Лось Андрей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IF(1л1с!C30=1л1с!B29,1л1с!B31,IF(1л1с!C30=1л1с!B31,1л1с!B29,0))</f>
        <v>_</v>
      </c>
      <c r="C16" s="18"/>
      <c r="D16" s="21">
        <v>49</v>
      </c>
      <c r="E16" s="148" t="s">
        <v>74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/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IF(1л1с!C34=1л1с!B33,1л1с!B35,IF(1л1с!C34=1л1с!B35,1л1с!B33,0))</f>
        <v>_</v>
      </c>
      <c r="C18" s="21">
        <v>43</v>
      </c>
      <c r="D18" s="148" t="s">
        <v>74</v>
      </c>
      <c r="E18" s="30"/>
      <c r="F18" s="19">
        <v>-30</v>
      </c>
      <c r="G18" s="24" t="str">
        <f>IF(1л1с!F52=1л1с!E44,1л1с!E60,IF(1л1с!F52=1л1с!E60,1л1с!E44,0))</f>
        <v>Емельянов Александр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IF(1л1с!D40=1л1с!C38,1л1с!C42,IF(1л1с!D40=1л1с!C42,1л1с!C38,0))</f>
        <v>Сидоров Роман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IF(1л1с!C38=1л1с!B37,1л1с!B39,IF(1л1с!C38=1л1с!B39,1л1с!B37,0))</f>
        <v>_</v>
      </c>
      <c r="C20" s="18"/>
      <c r="D20" s="19">
        <v>-27</v>
      </c>
      <c r="E20" s="20" t="str">
        <f>IF(1л1с!E44=1л1с!D40,1л1с!D48,IF(1л1с!E44=1л1с!D48,1л1с!D40,0))</f>
        <v>Басс Кирилл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/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IF(1л1с!C42=1л1с!B41,1л1с!B43,IF(1л1с!C42=1л1с!B43,1л1с!B41,0))</f>
        <v>_</v>
      </c>
      <c r="C22" s="21">
        <v>44</v>
      </c>
      <c r="D22" s="28" t="s">
        <v>73</v>
      </c>
      <c r="E22" s="21">
        <v>54</v>
      </c>
      <c r="F22" s="28" t="s">
        <v>67</v>
      </c>
      <c r="G22" s="30"/>
      <c r="H22" s="21">
        <v>60</v>
      </c>
      <c r="I22" s="149" t="s">
        <v>63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IF(1л1с!D32=1л1с!C30,1л1с!C34,IF(1л1с!D32=1л1с!C34,1л1с!C30,0))</f>
        <v>Трякин Глеб</v>
      </c>
      <c r="D23" s="25"/>
      <c r="E23" s="25"/>
      <c r="F23" s="25"/>
      <c r="G23" s="30"/>
      <c r="H23" s="25"/>
      <c r="I23" s="37"/>
      <c r="J23" s="31" t="s">
        <v>17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IF(1л1с!C46=1л1с!B45,1л1с!B47,IF(1л1с!C46=1л1с!B47,1л1с!B45,0))</f>
        <v>_</v>
      </c>
      <c r="C24" s="18"/>
      <c r="D24" s="21">
        <v>50</v>
      </c>
      <c r="E24" s="148" t="s">
        <v>53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/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IF(1л1с!C50=1л1с!B49,1л1с!B51,IF(1л1с!C50=1л1с!B51,1л1с!B49,0))</f>
        <v>_</v>
      </c>
      <c r="C26" s="21">
        <v>45</v>
      </c>
      <c r="D26" s="148" t="s">
        <v>53</v>
      </c>
      <c r="E26" s="30"/>
      <c r="F26" s="21">
        <v>57</v>
      </c>
      <c r="G26" s="28" t="s">
        <v>63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IF(1л1с!D24=1л1с!C22,1л1с!C26,IF(1л1с!D24=1л1с!C26,1л1с!C22,0))</f>
        <v>Миксонов Эренбург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IF(1л1с!C54=1л1с!B53,1л1с!B55,IF(1л1с!C54=1л1с!B55,1л1с!B53,0))</f>
        <v>_</v>
      </c>
      <c r="C28" s="18"/>
      <c r="D28" s="19">
        <v>-28</v>
      </c>
      <c r="E28" s="20" t="str">
        <f>IF(1л1с!E60=1л1с!D56,1л1с!D64,IF(1л1с!E60=1л1с!D64,1л1с!D56,0))</f>
        <v>Коробко Павел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/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IF(1л1с!C58=1л1с!B57,1л1с!B59,IF(1л1с!C58=1л1с!B59,1л1с!B57,0))</f>
        <v>_</v>
      </c>
      <c r="C30" s="21">
        <v>46</v>
      </c>
      <c r="D30" s="28" t="s">
        <v>70</v>
      </c>
      <c r="E30" s="21">
        <v>55</v>
      </c>
      <c r="F30" s="148" t="s">
        <v>63</v>
      </c>
      <c r="G30" s="21">
        <v>59</v>
      </c>
      <c r="H30" s="148" t="s">
        <v>63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IF(1л1с!D16=1л1с!C14,1л1с!C18,IF(1л1с!D16=1л1с!C18,1л1с!C14,0))</f>
        <v>Буков Владислав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IF(1л1с!C62=1л1с!B61,1л1с!B63,IF(1л1с!C62=1л1с!B63,1л1с!B61,0))</f>
        <v>Хадарин Артем</v>
      </c>
      <c r="C32" s="18"/>
      <c r="D32" s="21">
        <v>51</v>
      </c>
      <c r="E32" s="148" t="s">
        <v>62</v>
      </c>
      <c r="F32" s="18"/>
      <c r="G32" s="25"/>
      <c r="H32" s="19">
        <v>-60</v>
      </c>
      <c r="I32" s="20" t="str">
        <f>IF(I22=H14,H30,IF(I22=H30,H14,0))</f>
        <v>Иванов Виталий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78</v>
      </c>
      <c r="D33" s="25"/>
      <c r="E33" s="30"/>
      <c r="F33" s="18"/>
      <c r="G33" s="25"/>
      <c r="H33" s="18"/>
      <c r="I33" s="37"/>
      <c r="J33" s="31" t="s">
        <v>18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IF(1л1с!C66=1л1с!B65,1л1с!B67,IF(1л1с!C66=1л1с!B67,1л1с!B65,0))</f>
        <v>_</v>
      </c>
      <c r="C34" s="21">
        <v>47</v>
      </c>
      <c r="D34" s="148" t="s">
        <v>62</v>
      </c>
      <c r="E34" s="30"/>
      <c r="F34" s="19">
        <v>-29</v>
      </c>
      <c r="G34" s="24" t="str">
        <f>IF(1л1с!F20=1л1с!E12,1л1с!E28,IF(1л1с!F20=1л1с!E28,1л1с!E12,0))</f>
        <v>Мухамадиев Наиль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IF(1л1с!D8=1л1с!C6,1л1с!C10,IF(1л1с!D8=1л1с!C10,1л1с!C6,0))</f>
        <v>Романченко Геннадий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Ахтямов Рустам</v>
      </c>
      <c r="C37" s="18"/>
      <c r="D37" s="18"/>
      <c r="E37" s="18"/>
      <c r="F37" s="19">
        <v>-48</v>
      </c>
      <c r="G37" s="20" t="str">
        <f>IF(E8=D6,D10,IF(E8=D10,D6,0))</f>
        <v>Якупов Рустем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77</v>
      </c>
      <c r="D38" s="18"/>
      <c r="E38" s="18"/>
      <c r="F38" s="18"/>
      <c r="G38" s="21">
        <v>67</v>
      </c>
      <c r="H38" s="28" t="s">
        <v>72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>
        <f>IF(D10=C9,C11,IF(D10=C11,C9,0))</f>
        <v>0</v>
      </c>
      <c r="C39" s="25"/>
      <c r="D39" s="18"/>
      <c r="E39" s="18"/>
      <c r="F39" s="19">
        <v>-49</v>
      </c>
      <c r="G39" s="24" t="str">
        <f>IF(E16=D14,D18,IF(E16=D18,D14,0))</f>
        <v>Лось Андрей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77</v>
      </c>
      <c r="E40" s="18"/>
      <c r="F40" s="18"/>
      <c r="G40" s="18"/>
      <c r="H40" s="21">
        <v>69</v>
      </c>
      <c r="I40" s="29" t="s">
        <v>72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5"/>
      <c r="D41" s="25"/>
      <c r="E41" s="18"/>
      <c r="F41" s="19">
        <v>-50</v>
      </c>
      <c r="G41" s="20" t="str">
        <f>IF(E24=D22,D26,IF(E24=D26,D22,0))</f>
        <v>Трякин Глеб</v>
      </c>
      <c r="H41" s="25"/>
      <c r="I41" s="35"/>
      <c r="J41" s="31" t="s">
        <v>27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148"/>
      <c r="D42" s="25"/>
      <c r="E42" s="18"/>
      <c r="F42" s="18"/>
      <c r="G42" s="21">
        <v>68</v>
      </c>
      <c r="H42" s="148" t="s">
        <v>70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>
        <f>IF(D18=C17,C19,IF(D18=C19,C17,0))</f>
        <v>0</v>
      </c>
      <c r="C43" s="18"/>
      <c r="D43" s="25"/>
      <c r="E43" s="18"/>
      <c r="F43" s="19">
        <v>-51</v>
      </c>
      <c r="G43" s="24" t="str">
        <f>IF(E32=D30,D34,IF(E32=D34,D30,0))</f>
        <v>Буков Владислав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78</v>
      </c>
      <c r="F44" s="18"/>
      <c r="G44" s="18"/>
      <c r="H44" s="19">
        <v>-69</v>
      </c>
      <c r="I44" s="20" t="str">
        <f>IF(I40=H38,H42,IF(I40=H42,H38,0))</f>
        <v>Буков Владислав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>
        <f>IF(D22=C21,C23,IF(D22=C23,C21,0))</f>
        <v>0</v>
      </c>
      <c r="C45" s="18"/>
      <c r="D45" s="25"/>
      <c r="E45" s="36" t="s">
        <v>79</v>
      </c>
      <c r="F45" s="18"/>
      <c r="G45" s="19">
        <v>-67</v>
      </c>
      <c r="H45" s="20" t="str">
        <f>IF(H38=G37,G39,IF(H38=G39,G37,0))</f>
        <v>Якупов Рустем</v>
      </c>
      <c r="I45" s="37"/>
      <c r="J45" s="31" t="s">
        <v>29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/>
      <c r="D46" s="25"/>
      <c r="E46" s="18"/>
      <c r="F46" s="18"/>
      <c r="G46" s="18"/>
      <c r="H46" s="21">
        <v>70</v>
      </c>
      <c r="I46" s="149" t="s">
        <v>71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>
        <f>IF(D26=C25,C27,IF(D26=C27,C25,0))</f>
        <v>0</v>
      </c>
      <c r="C47" s="25"/>
      <c r="D47" s="25"/>
      <c r="E47" s="18"/>
      <c r="F47" s="18"/>
      <c r="G47" s="19">
        <v>-68</v>
      </c>
      <c r="H47" s="24" t="str">
        <f>IF(H42=G41,G43,IF(H42=G43,G41,0))</f>
        <v>Трякин Глеб</v>
      </c>
      <c r="I47" s="37"/>
      <c r="J47" s="31" t="s">
        <v>28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148" t="s">
        <v>78</v>
      </c>
      <c r="E48" s="18"/>
      <c r="F48" s="18"/>
      <c r="G48" s="18"/>
      <c r="H48" s="19">
        <v>-70</v>
      </c>
      <c r="I48" s="20" t="str">
        <f>IF(I46=H45,H47,IF(I46=H47,H45,0))</f>
        <v>Трякин Глеб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5"/>
      <c r="D49" s="18"/>
      <c r="E49" s="18"/>
      <c r="F49" s="18"/>
      <c r="G49" s="30"/>
      <c r="H49" s="18"/>
      <c r="I49" s="37"/>
      <c r="J49" s="31" t="s">
        <v>30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148" t="s">
        <v>78</v>
      </c>
      <c r="D50" s="19">
        <v>-77</v>
      </c>
      <c r="E50" s="20" t="s">
        <v>77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Хадарин Артем</v>
      </c>
      <c r="C51" s="18"/>
      <c r="D51" s="18"/>
      <c r="E51" s="36" t="s">
        <v>80</v>
      </c>
      <c r="F51" s="18"/>
      <c r="G51" s="21">
        <v>79</v>
      </c>
      <c r="H51" s="28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7"/>
      <c r="F52" s="19">
        <v>-72</v>
      </c>
      <c r="G52" s="24">
        <f>IF(C42=B41,B43,IF(C42=B43,B41,0))</f>
        <v>0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/>
      <c r="F53" s="18"/>
      <c r="G53" s="18"/>
      <c r="H53" s="21">
        <v>81</v>
      </c>
      <c r="I53" s="29"/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>
        <f>IF(D48=C46,C50,IF(D48=C50,C46,0))</f>
        <v>0</v>
      </c>
      <c r="E54" s="36" t="s">
        <v>81</v>
      </c>
      <c r="F54" s="19">
        <v>-73</v>
      </c>
      <c r="G54" s="20">
        <f>IF(C46=B45,B47,IF(C46=B47,B45,0))</f>
        <v>0</v>
      </c>
      <c r="H54" s="25"/>
      <c r="I54" s="35"/>
      <c r="J54" s="31" t="s">
        <v>82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1">
        <v>80</v>
      </c>
      <c r="H55" s="148"/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83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>
        <f>IF(C9=B8,B10,IF(C9=B10,B8,0))</f>
        <v>0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84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149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7"/>
      <c r="J60" s="31" t="s">
        <v>85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148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>
        <f>IF(C17=B16,B18,IF(C17=B18,B16,0))</f>
        <v>0</v>
      </c>
      <c r="C62" s="18"/>
      <c r="D62" s="25"/>
      <c r="E62" s="18"/>
      <c r="F62" s="18"/>
      <c r="G62" s="30"/>
      <c r="H62" s="18"/>
      <c r="I62" s="37"/>
      <c r="J62" s="31" t="s">
        <v>86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>
        <f>IF(C21=B20,B22,IF(C21=B22,B20,0))</f>
        <v>0</v>
      </c>
      <c r="C64" s="18"/>
      <c r="D64" s="25"/>
      <c r="E64" s="36" t="s">
        <v>87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>
        <f>IF(C25=B24,B26,IF(C25=B26,B24,0))</f>
        <v>0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148"/>
      <c r="E67" s="18"/>
      <c r="F67" s="19">
        <v>-85</v>
      </c>
      <c r="G67" s="20">
        <f>IF(C65=B64,B66,IF(C65=B66,B64,0))</f>
        <v>0</v>
      </c>
      <c r="H67" s="25"/>
      <c r="I67" s="35"/>
      <c r="J67" s="31" t="s">
        <v>88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5"/>
      <c r="D68" s="18"/>
      <c r="E68" s="18"/>
      <c r="F68" s="18"/>
      <c r="G68" s="21">
        <v>92</v>
      </c>
      <c r="H68" s="148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148"/>
      <c r="D69" s="19">
        <v>-89</v>
      </c>
      <c r="E69" s="20">
        <f>IF(E63=D59,D67,IF(E63=D67,D59,0))</f>
        <v>0</v>
      </c>
      <c r="F69" s="19">
        <v>-86</v>
      </c>
      <c r="G69" s="24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89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 t="str">
        <f>IF(H64=G63,G65,IF(H64=G65,G63,0))</f>
        <v>_</v>
      </c>
      <c r="I71" s="37"/>
      <c r="J71" s="31" t="s">
        <v>90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149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91</v>
      </c>
      <c r="F73" s="18"/>
      <c r="G73" s="19">
        <v>-92</v>
      </c>
      <c r="H73" s="24" t="str">
        <f>IF(H68=G67,G69,IF(H68=G69,G67,0))</f>
        <v>_</v>
      </c>
      <c r="I73" s="37"/>
      <c r="J73" s="31" t="s">
        <v>92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93</v>
      </c>
      <c r="F75" s="18"/>
      <c r="G75" s="30"/>
      <c r="H75" s="18"/>
      <c r="I75" s="37"/>
      <c r="J75" s="31" t="s">
        <v>94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2013-04-08T11:21:43Z</cp:lastPrinted>
  <dcterms:created xsi:type="dcterms:W3CDTF">2008-02-03T08:28:10Z</dcterms:created>
  <dcterms:modified xsi:type="dcterms:W3CDTF">2013-05-27T06:52:31Z</dcterms:modified>
  <cp:category/>
  <cp:version/>
  <cp:contentType/>
  <cp:contentStatus/>
</cp:coreProperties>
</file>