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1с" sheetId="7" r:id="rId7"/>
    <sheet name="4л2с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Мл" sheetId="20" r:id="rId20"/>
    <sheet name="Мл1с" sheetId="21" r:id="rId21"/>
    <sheet name="М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'3л'!$A$1:$J$72</definedName>
    <definedName name="_xlnm.Print_Area" localSheetId="6">'4л1с'!$A$1:$G$76</definedName>
    <definedName name="_xlnm.Print_Area" localSheetId="7">'4л2с'!$A$1:$K$76</definedName>
    <definedName name="_xlnm.Print_Area" localSheetId="4">'5л'!$A$1:$J$72</definedName>
    <definedName name="_xlnm.Print_Area" localSheetId="2">'6л'!$A$1:$J$72</definedName>
    <definedName name="_xlnm.Print_Area" localSheetId="17">'Вл1с'!$A$1:$G$76</definedName>
    <definedName name="_xlnm.Print_Area" localSheetId="18">'Вл2с'!$A$1:$K$76</definedName>
    <definedName name="_xlnm.Print_Area" localSheetId="20">'Мл1с'!$A$1:$G$76</definedName>
    <definedName name="_xlnm.Print_Area" localSheetId="21">'Мл2с'!$A$1:$K$76</definedName>
    <definedName name="_xlnm.Print_Area" localSheetId="0">'Положение'!$A$1:$BG$63</definedName>
    <definedName name="_xlnm.Print_Area" localSheetId="15">'Сл'!$A$1:$AB$23</definedName>
    <definedName name="_xlnm.Print_Area" localSheetId="12">'Сп1л'!$A$1:$I$38</definedName>
    <definedName name="_xlnm.Print_Area" localSheetId="10">'Сп2л'!$A$1:$I$22</definedName>
    <definedName name="_xlnm.Print_Area" localSheetId="8">'Сп3л'!$A$1:$I$22</definedName>
    <definedName name="_xlnm.Print_Area" localSheetId="5">'Сп4л'!$A$1:$I$38</definedName>
    <definedName name="_xlnm.Print_Area" localSheetId="3">'Сп5л'!$A$1:$I$22</definedName>
    <definedName name="_xlnm.Print_Area" localSheetId="1">'Сп6л'!$A$1:$I$22</definedName>
    <definedName name="_xlnm.Print_Area" localSheetId="16">'СпВл'!$A$1:$I$38</definedName>
    <definedName name="_xlnm.Print_Area" localSheetId="19">'СпМл'!$A$1:$I$38</definedName>
  </definedNames>
  <calcPr fullCalcOnLoad="1"/>
</workbook>
</file>

<file path=xl/sharedStrings.xml><?xml version="1.0" encoding="utf-8"?>
<sst xmlns="http://schemas.openxmlformats.org/spreadsheetml/2006/main" count="980" uniqueCount="186">
  <si>
    <t>Кубок Республики Башкортостан 2013</t>
  </si>
  <si>
    <t>Соревнования Шестой лиги 14-го Этапа День космонавтики</t>
  </si>
  <si>
    <t>Список в соответствии с рейтингом</t>
  </si>
  <si>
    <t>№</t>
  </si>
  <si>
    <t>Список согласно занятым местам</t>
  </si>
  <si>
    <t>Мельников Мирослав</t>
  </si>
  <si>
    <t>Гайсин Динислам</t>
  </si>
  <si>
    <t>Самситдинов Айнур</t>
  </si>
  <si>
    <t>Тазтдинова Анна</t>
  </si>
  <si>
    <t>Хусаинов Даниэль</t>
  </si>
  <si>
    <t>Идрисов Данил</t>
  </si>
  <si>
    <t>Николаев Дмитрий</t>
  </si>
  <si>
    <t>Крылов Алексей</t>
  </si>
  <si>
    <t>Юсупов Николай</t>
  </si>
  <si>
    <t>Горин Николай</t>
  </si>
  <si>
    <t>Васильев Денис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</si>
  <si>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</si>
  <si>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</si>
  <si>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</si>
  <si>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</si>
  <si>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</si>
  <si>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</si>
  <si>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</si>
  <si>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</si>
  <si>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</si>
  <si>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</si>
  <si>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</si>
  <si>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</si>
  <si>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</si>
  <si>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</si>
  <si>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</si>
  <si>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</si>
  <si>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</si>
  <si>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Пятой лиги 14-го Этапа День космонавтики</t>
  </si>
  <si>
    <t>Новоселов Станислав</t>
  </si>
  <si>
    <t>Тихонова Маргарита</t>
  </si>
  <si>
    <t>Семенова Ксения</t>
  </si>
  <si>
    <t>Хуснуриялов Булат</t>
  </si>
  <si>
    <t>Юмакаев Ильгиз</t>
  </si>
  <si>
    <t>Соревнования Четвертой лиги 14-го Этапа День космонавтики</t>
  </si>
  <si>
    <t>Карпова Ирина</t>
  </si>
  <si>
    <t>Сайфуллин Эмиль</t>
  </si>
  <si>
    <t>Ухаль Владислав</t>
  </si>
  <si>
    <t>Терегулов Рустем</t>
  </si>
  <si>
    <t>Кунгурова Юлия</t>
  </si>
  <si>
    <t>Хафизов Булат</t>
  </si>
  <si>
    <t>Ишкарин Ильвир</t>
  </si>
  <si>
    <t>Турьянова Карина</t>
  </si>
  <si>
    <t>Макаров Егор</t>
  </si>
  <si>
    <t>Щербий Эдгар</t>
  </si>
  <si>
    <t>Гарипов Радим</t>
  </si>
  <si>
    <t>Озеров Алексей</t>
  </si>
  <si>
    <t>Набиуллин Марсель</t>
  </si>
  <si>
    <t>Суслова Юлия</t>
  </si>
  <si>
    <t>Ахмадуллин Эдуард</t>
  </si>
  <si>
    <t>Абдракипов Динар</t>
  </si>
  <si>
    <t>Салихова Гузель</t>
  </si>
  <si>
    <t>Баязитов Рамиль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</si>
  <si>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</si>
  <si>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</si>
  <si>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</si>
  <si>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</si>
  <si>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</si>
  <si>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</si>
  <si>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</si>
  <si>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</si>
  <si>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</si>
  <si>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</si>
  <si>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</si>
  <si>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</si>
  <si>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</si>
  <si>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</si>
  <si>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</si>
  <si>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</si>
  <si>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Третьей лиги 14-го Этапа День космонавтики</t>
  </si>
  <si>
    <t>Таначев Николай</t>
  </si>
  <si>
    <t>Саяхов Радик</t>
  </si>
  <si>
    <t>Яубаширов Ильшат</t>
  </si>
  <si>
    <t>Сулейманов Артур</t>
  </si>
  <si>
    <t>Зайнутдинов Наиль</t>
  </si>
  <si>
    <t>Горбунов Денис</t>
  </si>
  <si>
    <t>Чопанашвили Георгий</t>
  </si>
  <si>
    <t>Рахматуллин Артур</t>
  </si>
  <si>
    <t>Савинов Виктор</t>
  </si>
  <si>
    <t>Соревнования Второй лиги 14-го Этапа День космонавтики</t>
  </si>
  <si>
    <t>Гайсин Айрат</t>
  </si>
  <si>
    <t>Хуснутдинов Радмир</t>
  </si>
  <si>
    <t>Буков Владислав</t>
  </si>
  <si>
    <t>Ахтямов Рустам</t>
  </si>
  <si>
    <t>Мухетдинов Амир</t>
  </si>
  <si>
    <t>Мансуров Данар</t>
  </si>
  <si>
    <t>Сидоров Роман</t>
  </si>
  <si>
    <t>Валиев Даниил</t>
  </si>
  <si>
    <t>Заманов Альфред</t>
  </si>
  <si>
    <t>Юнусов Ринат</t>
  </si>
  <si>
    <t>Соревнования Первой лиги 14-го Этапа День космонавтики</t>
  </si>
  <si>
    <t>Прокофьев Михаил</t>
  </si>
  <si>
    <t>Иванов Виталий</t>
  </si>
  <si>
    <t>Басс Кирилл</t>
  </si>
  <si>
    <t>Дядин Дмитрий</t>
  </si>
  <si>
    <t>Романченко Геннадий</t>
  </si>
  <si>
    <t>Маневич Сергей</t>
  </si>
  <si>
    <t>Толкачев Иван</t>
  </si>
  <si>
    <t>Сафаров Ревнер</t>
  </si>
  <si>
    <t>Полушин Сергей</t>
  </si>
  <si>
    <t>Кузьмин Александр</t>
  </si>
  <si>
    <t>Горшенин Юрий</t>
  </si>
  <si>
    <t>Нестеренко Георгий</t>
  </si>
  <si>
    <t>Могилевская Инесса</t>
  </si>
  <si>
    <t>Трякин Глеб</t>
  </si>
  <si>
    <t>Юнусов Степан</t>
  </si>
  <si>
    <t>Беляков Максим</t>
  </si>
  <si>
    <t>Саитов Ринат</t>
  </si>
  <si>
    <t>Вильданов Марат</t>
  </si>
  <si>
    <t>Лось Андрей</t>
  </si>
  <si>
    <t>Мустафин Рустэм</t>
  </si>
  <si>
    <t>Соревнования Старшей лиги 14-го Этапа День космонавтики</t>
  </si>
  <si>
    <t>Ф.И.О.</t>
  </si>
  <si>
    <t>место</t>
  </si>
  <si>
    <t>Лютый Олег</t>
  </si>
  <si>
    <t>3</t>
  </si>
  <si>
    <t>1</t>
  </si>
  <si>
    <t>Имашев Альфит</t>
  </si>
  <si>
    <t>0</t>
  </si>
  <si>
    <t>2</t>
  </si>
  <si>
    <t>Тодрамович Александр</t>
  </si>
  <si>
    <t>Граф Анатолий</t>
  </si>
  <si>
    <t>4</t>
  </si>
  <si>
    <t>Исламов Дамир</t>
  </si>
  <si>
    <t>5</t>
  </si>
  <si>
    <t>Шакуров Нафис</t>
  </si>
  <si>
    <t>Барышев Сергей</t>
  </si>
  <si>
    <t>Арчибасов Евгений</t>
  </si>
  <si>
    <t>Яппаров Радик</t>
  </si>
  <si>
    <t>Мустафин Рустем</t>
  </si>
  <si>
    <t>1 место</t>
  </si>
  <si>
    <t>6 место</t>
  </si>
  <si>
    <t>2 место</t>
  </si>
  <si>
    <t>7 место</t>
  </si>
  <si>
    <t>3 место</t>
  </si>
  <si>
    <t>8 место</t>
  </si>
  <si>
    <t>4 место</t>
  </si>
  <si>
    <t>9 место</t>
  </si>
  <si>
    <t>5 место</t>
  </si>
  <si>
    <t>10 место</t>
  </si>
  <si>
    <t>Соревнования Высшей лиги 14-го Этапа День космонавтики</t>
  </si>
  <si>
    <t>Семенов Константин</t>
  </si>
  <si>
    <t>Топорков Артур</t>
  </si>
  <si>
    <t>Лукьянов Роман</t>
  </si>
  <si>
    <t>Сагитов Александр</t>
  </si>
  <si>
    <t>Кондратьев Игорь</t>
  </si>
  <si>
    <t>Антонян Ваге</t>
  </si>
  <si>
    <t>Исмайлов Азамат</t>
  </si>
  <si>
    <t>Зубайдуллин Артем</t>
  </si>
  <si>
    <t>Смирнов Андрей</t>
  </si>
  <si>
    <t>Аюпов Айдар</t>
  </si>
  <si>
    <t>Коврижников Максим</t>
  </si>
  <si>
    <t>Герасев Михаил</t>
  </si>
  <si>
    <t>Салихов Юнир</t>
  </si>
  <si>
    <t>Ишгарин Айдар</t>
  </si>
  <si>
    <t>Грубов Виталий</t>
  </si>
  <si>
    <t>Топорков Юрий</t>
  </si>
  <si>
    <t>Шапошников Александр</t>
  </si>
  <si>
    <t>Андрющенко Матвей</t>
  </si>
  <si>
    <t>Молодцов Вадим</t>
  </si>
  <si>
    <t>Зиновьев Александр</t>
  </si>
  <si>
    <t>Осинский Александр</t>
  </si>
  <si>
    <t>Аминева Элина</t>
  </si>
  <si>
    <t>Горбунов Никита</t>
  </si>
  <si>
    <t>Соревнования Мастерской лиги 14-го Этапа День космонавтики</t>
  </si>
  <si>
    <t>Аристов Александр</t>
  </si>
  <si>
    <t>Харламов Руслан</t>
  </si>
  <si>
    <t>Мазмаев Руслан</t>
  </si>
  <si>
    <t>Аббасов Рустамхон</t>
  </si>
  <si>
    <t>Срумов Антон</t>
  </si>
  <si>
    <t>Шариков Сергей</t>
  </si>
  <si>
    <t>Шарипов Вадим</t>
  </si>
  <si>
    <t>Суфияров Эдуард</t>
  </si>
  <si>
    <t>Сазонов Николай</t>
  </si>
  <si>
    <t>Коротеев Георгий</t>
  </si>
  <si>
    <t>Мазурин Викентий</t>
  </si>
  <si>
    <t>Хабиров Марс</t>
  </si>
  <si>
    <t>Зубахин Артем</t>
  </si>
  <si>
    <t>Семенов Юрий</t>
  </si>
  <si>
    <t>Старновский Семен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</si>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</sst>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22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1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1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1" fontId="26" fillId="15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0" fontId="32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49" fontId="33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2" fillId="15" borderId="0" xfId="52" applyNumberFormat="1" applyFont="1" applyFill="1" applyBorder="1" applyAlignment="1">
      <alignment horizontal="left"/>
      <protection/>
    </xf>
    <xf numFmtId="181" fontId="23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6" xfId="52" applyNumberFormat="1" applyFont="1" applyFill="1" applyBorder="1" applyAlignment="1">
      <alignment horizontal="center" vertical="center" wrapText="1"/>
      <protection/>
    </xf>
    <xf numFmtId="49" fontId="1" fillId="15" borderId="17" xfId="52" applyNumberFormat="1" applyFont="1" applyFill="1" applyBorder="1" applyAlignment="1">
      <alignment horizontal="center" vertical="center" wrapText="1"/>
      <protection/>
    </xf>
    <xf numFmtId="49" fontId="23" fillId="15" borderId="16" xfId="52" applyNumberFormat="1" applyFont="1" applyFill="1" applyBorder="1" applyAlignment="1">
      <alignment horizontal="center" vertical="center" wrapText="1"/>
      <protection/>
    </xf>
    <xf numFmtId="49" fontId="23" fillId="15" borderId="18" xfId="52" applyNumberFormat="1" applyFont="1" applyFill="1" applyBorder="1" applyAlignment="1">
      <alignment horizontal="center" vertical="center" wrapText="1"/>
      <protection/>
    </xf>
    <xf numFmtId="49" fontId="23" fillId="15" borderId="17" xfId="52" applyNumberFormat="1" applyFont="1" applyFill="1" applyBorder="1" applyAlignment="1">
      <alignment horizontal="center" vertical="center" wrapText="1"/>
      <protection/>
    </xf>
    <xf numFmtId="49" fontId="0" fillId="15" borderId="19" xfId="52" applyNumberFormat="1" applyFont="1" applyFill="1" applyBorder="1" applyAlignment="1">
      <alignment horizontal="center" vertical="center" wrapText="1"/>
      <protection/>
    </xf>
    <xf numFmtId="49" fontId="0" fillId="15" borderId="18" xfId="52" applyNumberFormat="1" applyFont="1" applyFill="1" applyBorder="1" applyAlignment="1">
      <alignment horizontal="center" vertical="center" wrapText="1"/>
      <protection/>
    </xf>
    <xf numFmtId="49" fontId="0" fillId="15" borderId="20" xfId="52" applyNumberFormat="1" applyFont="1" applyFill="1" applyBorder="1" applyAlignment="1">
      <alignment horizontal="center" vertical="center" wrapText="1"/>
      <protection/>
    </xf>
    <xf numFmtId="49" fontId="34" fillId="15" borderId="16" xfId="52" applyNumberFormat="1" applyFont="1" applyFill="1" applyBorder="1" applyAlignment="1">
      <alignment horizontal="center" vertical="center" wrapText="1"/>
      <protection/>
    </xf>
    <xf numFmtId="49" fontId="34" fillId="15" borderId="17" xfId="52" applyNumberFormat="1" applyFont="1" applyFill="1" applyBorder="1" applyAlignment="1">
      <alignment horizontal="center" vertical="center" wrapText="1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0" fillId="15" borderId="22" xfId="52" applyNumberFormat="1" applyFill="1" applyBorder="1" applyAlignment="1">
      <alignment horizontal="center" vertical="center"/>
      <protection/>
    </xf>
    <xf numFmtId="49" fontId="35" fillId="15" borderId="21" xfId="52" applyNumberFormat="1" applyFont="1" applyFill="1" applyBorder="1" applyAlignment="1">
      <alignment horizontal="left" vertical="center"/>
      <protection/>
    </xf>
    <xf numFmtId="49" fontId="35" fillId="15" borderId="23" xfId="52" applyNumberFormat="1" applyFont="1" applyFill="1" applyBorder="1" applyAlignment="1">
      <alignment horizontal="left" vertical="center"/>
      <protection/>
    </xf>
    <xf numFmtId="49" fontId="35" fillId="15" borderId="22" xfId="52" applyNumberFormat="1" applyFont="1" applyFill="1" applyBorder="1" applyAlignment="1">
      <alignment horizontal="left" vertical="center"/>
      <protection/>
    </xf>
    <xf numFmtId="49" fontId="35" fillId="20" borderId="13" xfId="52" applyNumberFormat="1" applyFont="1" applyFill="1" applyBorder="1" applyAlignment="1">
      <alignment horizontal="center" vertical="center"/>
      <protection/>
    </xf>
    <xf numFmtId="49" fontId="35" fillId="20" borderId="23" xfId="52" applyNumberFormat="1" applyFont="1" applyFill="1" applyBorder="1" applyAlignment="1">
      <alignment horizontal="center" vertical="center"/>
      <protection/>
    </xf>
    <xf numFmtId="49" fontId="35" fillId="15" borderId="23" xfId="52" applyNumberFormat="1" applyFont="1" applyFill="1" applyBorder="1" applyAlignment="1">
      <alignment horizontal="center" vertical="center"/>
      <protection/>
    </xf>
    <xf numFmtId="49" fontId="35" fillId="15" borderId="14" xfId="52" applyNumberFormat="1" applyFont="1" applyFill="1" applyBorder="1" applyAlignment="1">
      <alignment horizontal="center" vertical="center"/>
      <protection/>
    </xf>
    <xf numFmtId="49" fontId="36" fillId="15" borderId="21" xfId="52" applyNumberFormat="1" applyFont="1" applyFill="1" applyBorder="1" applyAlignment="1">
      <alignment horizontal="center" vertical="center"/>
      <protection/>
    </xf>
    <xf numFmtId="49" fontId="36" fillId="15" borderId="22" xfId="52" applyNumberFormat="1" applyFont="1" applyFill="1" applyBorder="1" applyAlignment="1">
      <alignment horizontal="center" vertical="center"/>
      <protection/>
    </xf>
    <xf numFmtId="49" fontId="0" fillId="15" borderId="24" xfId="52" applyNumberFormat="1" applyFill="1" applyBorder="1" applyAlignment="1">
      <alignment horizontal="center" vertical="center"/>
      <protection/>
    </xf>
    <xf numFmtId="49" fontId="0" fillId="15" borderId="25" xfId="52" applyNumberFormat="1" applyFill="1" applyBorder="1" applyAlignment="1">
      <alignment horizontal="center" vertical="center"/>
      <protection/>
    </xf>
    <xf numFmtId="49" fontId="35" fillId="15" borderId="24" xfId="52" applyNumberFormat="1" applyFont="1" applyFill="1" applyBorder="1" applyAlignment="1">
      <alignment horizontal="left" vertical="center"/>
      <protection/>
    </xf>
    <xf numFmtId="49" fontId="35" fillId="15" borderId="10" xfId="52" applyNumberFormat="1" applyFont="1" applyFill="1" applyBorder="1" applyAlignment="1">
      <alignment horizontal="left" vertical="center"/>
      <protection/>
    </xf>
    <xf numFmtId="49" fontId="35" fillId="15" borderId="25" xfId="52" applyNumberFormat="1" applyFont="1" applyFill="1" applyBorder="1" applyAlignment="1">
      <alignment horizontal="left" vertical="center"/>
      <protection/>
    </xf>
    <xf numFmtId="49" fontId="35" fillId="15" borderId="26" xfId="52" applyNumberFormat="1" applyFont="1" applyFill="1" applyBorder="1" applyAlignment="1">
      <alignment horizontal="center" vertical="center"/>
      <protection/>
    </xf>
    <xf numFmtId="49" fontId="35" fillId="15" borderId="10" xfId="52" applyNumberFormat="1" applyFont="1" applyFill="1" applyBorder="1" applyAlignment="1">
      <alignment horizontal="center" vertical="center"/>
      <protection/>
    </xf>
    <xf numFmtId="49" fontId="35" fillId="20" borderId="10" xfId="52" applyNumberFormat="1" applyFont="1" applyFill="1" applyBorder="1" applyAlignment="1">
      <alignment horizontal="center" vertical="center"/>
      <protection/>
    </xf>
    <xf numFmtId="49" fontId="35" fillId="15" borderId="27" xfId="52" applyNumberFormat="1" applyFont="1" applyFill="1" applyBorder="1" applyAlignment="1">
      <alignment horizontal="center" vertical="center"/>
      <protection/>
    </xf>
    <xf numFmtId="49" fontId="36" fillId="15" borderId="24" xfId="52" applyNumberFormat="1" applyFont="1" applyFill="1" applyBorder="1" applyAlignment="1">
      <alignment horizontal="center" vertical="center"/>
      <protection/>
    </xf>
    <xf numFmtId="49" fontId="36" fillId="15" borderId="25" xfId="52" applyNumberFormat="1" applyFont="1" applyFill="1" applyBorder="1" applyAlignment="1">
      <alignment horizontal="center" vertical="center"/>
      <protection/>
    </xf>
    <xf numFmtId="0" fontId="1" fillId="21" borderId="0" xfId="52" applyFont="1" applyFill="1">
      <alignment/>
      <protection/>
    </xf>
    <xf numFmtId="0" fontId="1" fillId="15" borderId="0" xfId="52" applyFont="1" applyFill="1">
      <alignment/>
      <protection/>
    </xf>
    <xf numFmtId="0" fontId="25" fillId="21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58</xdr:col>
      <xdr:colOff>104775</xdr:colOff>
      <xdr:row>62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76295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0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0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4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Сп3л!A1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Сп3л!A2</f>
        <v>Соревнования Третьей лиги 14-го Этапа День космонавтики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Сп3л!A3</f>
        <v>41378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Сп3л!A7</f>
        <v>Таначев Николай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75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Сп3л!A22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75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Сп3л!A15</f>
        <v>Кунгурова Юлия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82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Сп3л!A14</f>
        <v>Рахматуллин Артур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75</v>
      </c>
      <c r="F12" s="18"/>
      <c r="G12" s="27"/>
      <c r="H12" s="18"/>
      <c r="I12" s="18"/>
    </row>
    <row r="13" spans="1:9" ht="12.75">
      <c r="A13" s="19">
        <v>5</v>
      </c>
      <c r="B13" s="20" t="str">
        <f>Сп3л!A11</f>
        <v>Зайнутдинов Наиль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79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Сп3л!A18</f>
        <v>Макаров Егор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79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Сп3л!A19</f>
        <v>Крылов Алексей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78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Сп3л!A10</f>
        <v>Сулейманов Артур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76</v>
      </c>
      <c r="G20" s="22"/>
      <c r="H20" s="22"/>
      <c r="I20" s="22"/>
    </row>
    <row r="21" spans="1:9" ht="12.75">
      <c r="A21" s="19">
        <v>3</v>
      </c>
      <c r="B21" s="20" t="str">
        <f>Сп3л!A9</f>
        <v>Яубаширов Ильшат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77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Сп3л!A20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80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Сп3л!A17</f>
        <v>Савинов Виктор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80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Сп3л!A12</f>
        <v>Горбунов Денис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76</v>
      </c>
      <c r="F28" s="30"/>
      <c r="G28" s="18"/>
      <c r="H28" s="18"/>
      <c r="I28" s="18"/>
    </row>
    <row r="29" spans="1:9" ht="12.75">
      <c r="A29" s="19">
        <v>7</v>
      </c>
      <c r="B29" s="20" t="str">
        <f>Сп3л!A13</f>
        <v>Чопанашвили Георгий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46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Сп3л!A16</f>
        <v>Ишкарин Ильвир</v>
      </c>
      <c r="C31" s="25"/>
      <c r="D31" s="25"/>
      <c r="E31" s="19">
        <v>-15</v>
      </c>
      <c r="F31" s="20" t="str">
        <f>IF(F20=E12,E28,IF(F20=E28,E12,0))</f>
        <v>Таначев Николай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76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Сп3л!A21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76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Сп3л!A8</f>
        <v>Саяхов Радик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Зайнутдинов Наиль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44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Кунгурова Юлия</v>
      </c>
      <c r="C39" s="21">
        <v>20</v>
      </c>
      <c r="D39" s="32" t="s">
        <v>46</v>
      </c>
      <c r="E39" s="21">
        <v>26</v>
      </c>
      <c r="F39" s="32" t="s">
        <v>46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Ишкарин Ильвир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Макаров Егор</v>
      </c>
      <c r="C41" s="18"/>
      <c r="D41" s="21">
        <v>24</v>
      </c>
      <c r="E41" s="33" t="s">
        <v>46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12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Крылов Алексей</v>
      </c>
      <c r="C43" s="21">
        <v>21</v>
      </c>
      <c r="D43" s="33" t="s">
        <v>12</v>
      </c>
      <c r="E43" s="30"/>
      <c r="F43" s="21">
        <v>28</v>
      </c>
      <c r="G43" s="32" t="s">
        <v>82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Яубаширов Ильшат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Горбунов Денис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83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Савинов Виктор</v>
      </c>
      <c r="C47" s="21">
        <v>22</v>
      </c>
      <c r="D47" s="32" t="s">
        <v>78</v>
      </c>
      <c r="E47" s="21">
        <v>27</v>
      </c>
      <c r="F47" s="33" t="s">
        <v>82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Сулейманов Артур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Чопанашвили Георгий</v>
      </c>
      <c r="C49" s="18"/>
      <c r="D49" s="21">
        <v>25</v>
      </c>
      <c r="E49" s="33" t="s">
        <v>82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81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82</v>
      </c>
      <c r="E51" s="30"/>
      <c r="F51" s="19">
        <v>-28</v>
      </c>
      <c r="G51" s="20" t="str">
        <f>IF(G43=F39,F47,IF(G43=F47,F39,0))</f>
        <v>Ишкарин Ильвир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Рахматуллин Артур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Зайнутдинов Наиль</v>
      </c>
      <c r="C54" s="18"/>
      <c r="D54" s="19">
        <v>-20</v>
      </c>
      <c r="E54" s="20" t="str">
        <f>IF(D39=C38,C40,IF(D39=C40,C38,0))</f>
        <v>Кунгурова Юлия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79</v>
      </c>
      <c r="D55" s="18"/>
      <c r="E55" s="21">
        <v>31</v>
      </c>
      <c r="F55" s="22" t="s">
        <v>77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Горбунов Денис</v>
      </c>
      <c r="C56" s="36" t="s">
        <v>21</v>
      </c>
      <c r="D56" s="19">
        <v>-21</v>
      </c>
      <c r="E56" s="24" t="str">
        <f>IF(D43=C42,C44,IF(D43=C44,C42,0))</f>
        <v>Яубаширов Ильшат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Горбунов Денис</v>
      </c>
      <c r="D57" s="18"/>
      <c r="E57" s="18"/>
      <c r="F57" s="21">
        <v>33</v>
      </c>
      <c r="G57" s="22" t="s">
        <v>81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Савинов Виктор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Крылов Алексей</v>
      </c>
      <c r="C59" s="18"/>
      <c r="D59" s="18"/>
      <c r="E59" s="21">
        <v>32</v>
      </c>
      <c r="F59" s="26" t="s">
        <v>81</v>
      </c>
      <c r="G59" s="37"/>
      <c r="H59" s="18"/>
      <c r="I59" s="18"/>
    </row>
    <row r="60" spans="1:9" ht="12.75">
      <c r="A60" s="18"/>
      <c r="B60" s="21">
        <v>30</v>
      </c>
      <c r="C60" s="22" t="s">
        <v>12</v>
      </c>
      <c r="D60" s="19">
        <v>-23</v>
      </c>
      <c r="E60" s="24" t="str">
        <f>IF(D51=C50,C52,IF(D51=C52,C50,0))</f>
        <v>Чопанашвили Георгий</v>
      </c>
      <c r="F60" s="19">
        <v>-33</v>
      </c>
      <c r="G60" s="20" t="str">
        <f>IF(G57=F55,F59,IF(G57=F59,F55,0))</f>
        <v>Яубаширов Ильшат</v>
      </c>
      <c r="H60" s="28"/>
      <c r="I60" s="28"/>
    </row>
    <row r="61" spans="1:9" ht="12.75">
      <c r="A61" s="19">
        <v>-25</v>
      </c>
      <c r="B61" s="24" t="str">
        <f>IF(E49=D47,D51,IF(E49=D51,D47,0))</f>
        <v>Сулейманов Артур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Сулейманов Артур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 t="str">
        <f>IF(F55=E54,E56,IF(F55=E56,E54,0))</f>
        <v>Кунгурова Юлия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83</v>
      </c>
      <c r="H64" s="28"/>
      <c r="I64" s="28"/>
    </row>
    <row r="65" spans="1:9" ht="12.75">
      <c r="A65" s="18"/>
      <c r="B65" s="21">
        <v>35</v>
      </c>
      <c r="C65" s="22" t="s">
        <v>48</v>
      </c>
      <c r="D65" s="18"/>
      <c r="E65" s="19">
        <v>-32</v>
      </c>
      <c r="F65" s="24" t="str">
        <f>IF(F59=E58,E60,IF(F59=E60,E58,0))</f>
        <v>Савинов Виктор</v>
      </c>
      <c r="G65" s="18"/>
      <c r="H65" s="31" t="s">
        <v>27</v>
      </c>
      <c r="I65" s="31"/>
    </row>
    <row r="66" spans="1:9" ht="12.75">
      <c r="A66" s="19">
        <v>-17</v>
      </c>
      <c r="B66" s="24" t="str">
        <f>IF(C42=B41,B43,IF(C42=B43,B41,0))</f>
        <v>Макаров Егор</v>
      </c>
      <c r="C66" s="25"/>
      <c r="D66" s="30"/>
      <c r="E66" s="18"/>
      <c r="F66" s="19">
        <v>-34</v>
      </c>
      <c r="G66" s="20" t="str">
        <f>IF(G64=F63,F65,IF(G64=F65,F63,0))</f>
        <v>Кунгурова Юлия</v>
      </c>
      <c r="H66" s="28"/>
      <c r="I66" s="28"/>
    </row>
    <row r="67" spans="1:9" ht="12.75">
      <c r="A67" s="18"/>
      <c r="B67" s="18"/>
      <c r="C67" s="21">
        <v>37</v>
      </c>
      <c r="D67" s="22" t="s">
        <v>48</v>
      </c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29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85</v>
      </c>
      <c r="B7" s="12">
        <v>1</v>
      </c>
      <c r="C7" s="13" t="str">
        <f>2л!F20</f>
        <v>Гайсин Айрат</v>
      </c>
      <c r="D7" s="10"/>
      <c r="E7" s="10"/>
      <c r="F7" s="10"/>
      <c r="G7" s="10"/>
      <c r="H7" s="10"/>
      <c r="I7" s="10"/>
    </row>
    <row r="8" spans="1:9" ht="18">
      <c r="A8" s="11" t="s">
        <v>86</v>
      </c>
      <c r="B8" s="12">
        <v>2</v>
      </c>
      <c r="C8" s="13" t="str">
        <f>2л!F31</f>
        <v>Хуснутдинов Радмир</v>
      </c>
      <c r="D8" s="10"/>
      <c r="E8" s="10"/>
      <c r="F8" s="10"/>
      <c r="G8" s="10"/>
      <c r="H8" s="10"/>
      <c r="I8" s="10"/>
    </row>
    <row r="9" spans="1:9" ht="18">
      <c r="A9" s="11" t="s">
        <v>87</v>
      </c>
      <c r="B9" s="12">
        <v>3</v>
      </c>
      <c r="C9" s="14" t="str">
        <f>2л!G43</f>
        <v>Заманов Альфред</v>
      </c>
      <c r="D9" s="10"/>
      <c r="E9" s="10"/>
      <c r="F9" s="10"/>
      <c r="G9" s="10"/>
      <c r="H9" s="10"/>
      <c r="I9" s="10"/>
    </row>
    <row r="10" spans="1:9" ht="18">
      <c r="A10" s="11" t="s">
        <v>75</v>
      </c>
      <c r="B10" s="12">
        <v>4</v>
      </c>
      <c r="C10" s="14" t="str">
        <f>2л!G51</f>
        <v>Буков Владислав</v>
      </c>
      <c r="D10" s="10"/>
      <c r="E10" s="10"/>
      <c r="F10" s="10"/>
      <c r="G10" s="10"/>
      <c r="H10" s="10"/>
      <c r="I10" s="10"/>
    </row>
    <row r="11" spans="1:9" ht="18">
      <c r="A11" s="11" t="s">
        <v>88</v>
      </c>
      <c r="B11" s="12">
        <v>5</v>
      </c>
      <c r="C11" s="14" t="str">
        <f>2л!C55</f>
        <v>Ахтямов Рустам</v>
      </c>
      <c r="D11" s="10"/>
      <c r="E11" s="10"/>
      <c r="F11" s="10"/>
      <c r="G11" s="10"/>
      <c r="H11" s="10"/>
      <c r="I11" s="10"/>
    </row>
    <row r="12" spans="1:9" ht="18">
      <c r="A12" s="11" t="s">
        <v>89</v>
      </c>
      <c r="B12" s="12">
        <v>6</v>
      </c>
      <c r="C12" s="14" t="str">
        <f>2л!C57</f>
        <v>Таначев Николай</v>
      </c>
      <c r="D12" s="10"/>
      <c r="E12" s="10"/>
      <c r="F12" s="10"/>
      <c r="G12" s="10"/>
      <c r="H12" s="10"/>
      <c r="I12" s="10"/>
    </row>
    <row r="13" spans="1:9" ht="18">
      <c r="A13" s="11" t="s">
        <v>90</v>
      </c>
      <c r="B13" s="12">
        <v>7</v>
      </c>
      <c r="C13" s="14" t="str">
        <f>2л!C60</f>
        <v>Мансуров Данар</v>
      </c>
      <c r="D13" s="10"/>
      <c r="E13" s="10"/>
      <c r="F13" s="10"/>
      <c r="G13" s="10"/>
      <c r="H13" s="10"/>
      <c r="I13" s="10"/>
    </row>
    <row r="14" spans="1:9" ht="18">
      <c r="A14" s="11" t="s">
        <v>91</v>
      </c>
      <c r="B14" s="12">
        <v>8</v>
      </c>
      <c r="C14" s="14" t="str">
        <f>2л!C62</f>
        <v>Мухетдинов Амир</v>
      </c>
      <c r="D14" s="10"/>
      <c r="E14" s="10"/>
      <c r="F14" s="10"/>
      <c r="G14" s="10"/>
      <c r="H14" s="10"/>
      <c r="I14" s="10"/>
    </row>
    <row r="15" spans="1:9" ht="18">
      <c r="A15" s="11" t="s">
        <v>92</v>
      </c>
      <c r="B15" s="12">
        <v>9</v>
      </c>
      <c r="C15" s="14" t="str">
        <f>2л!G57</f>
        <v>Сидоров Роман</v>
      </c>
      <c r="D15" s="10"/>
      <c r="E15" s="10"/>
      <c r="F15" s="10"/>
      <c r="G15" s="10"/>
      <c r="H15" s="10"/>
      <c r="I15" s="10"/>
    </row>
    <row r="16" spans="1:9" ht="18">
      <c r="A16" s="11" t="s">
        <v>93</v>
      </c>
      <c r="B16" s="12">
        <v>10</v>
      </c>
      <c r="C16" s="14" t="str">
        <f>2л!G60</f>
        <v>Валиев Даниил</v>
      </c>
      <c r="D16" s="10"/>
      <c r="E16" s="10"/>
      <c r="F16" s="10"/>
      <c r="G16" s="10"/>
      <c r="H16" s="10"/>
      <c r="I16" s="10"/>
    </row>
    <row r="17" spans="1:9" ht="18">
      <c r="A17" s="11" t="s">
        <v>94</v>
      </c>
      <c r="B17" s="12">
        <v>11</v>
      </c>
      <c r="C17" s="14" t="str">
        <f>2л!G64</f>
        <v>Юнусов Ринат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4">
        <f>2л!G66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16</v>
      </c>
      <c r="B19" s="12">
        <v>13</v>
      </c>
      <c r="C19" s="14">
        <f>2л!D67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16</v>
      </c>
      <c r="B20" s="12">
        <v>14</v>
      </c>
      <c r="C20" s="14">
        <f>2л!D70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4">
        <f>2л!G69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4" t="str">
        <f>2л!G71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Сп2л!A1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Сп2л!A2</f>
        <v>Соревнования Второй лиги 14-го Этапа День космонавтики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Сп2л!A3</f>
        <v>41377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Сп2л!A7</f>
        <v>Гайсин Айрат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85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Сп2л!A22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85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Сп2л!A15</f>
        <v>Валиев Даниил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91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Сп2л!A14</f>
        <v>Сидоров Роман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85</v>
      </c>
      <c r="F12" s="18"/>
      <c r="G12" s="27"/>
      <c r="H12" s="18"/>
      <c r="I12" s="18"/>
    </row>
    <row r="13" spans="1:9" ht="12.75">
      <c r="A13" s="19">
        <v>5</v>
      </c>
      <c r="B13" s="20" t="str">
        <f>Сп2л!A11</f>
        <v>Ахтямов Рустам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88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Сп2л!A18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Сп2л!A19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75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Сп2л!A10</f>
        <v>Таначев Николай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85</v>
      </c>
      <c r="G20" s="22"/>
      <c r="H20" s="22"/>
      <c r="I20" s="22"/>
    </row>
    <row r="21" spans="1:9" ht="12.75">
      <c r="A21" s="19">
        <v>3</v>
      </c>
      <c r="B21" s="20" t="str">
        <f>Сп2л!A9</f>
        <v>Буков Владислав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87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Сп2л!A20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87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Сп2л!A17</f>
        <v>Юнусов Ринат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89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Сп2л!A12</f>
        <v>Мухетдинов Амир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86</v>
      </c>
      <c r="F28" s="30"/>
      <c r="G28" s="18"/>
      <c r="H28" s="18"/>
      <c r="I28" s="18"/>
    </row>
    <row r="29" spans="1:9" ht="12.75">
      <c r="A29" s="19">
        <v>7</v>
      </c>
      <c r="B29" s="20" t="str">
        <f>Сп2л!A13</f>
        <v>Мансуров Данар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93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Сп2л!A16</f>
        <v>Заманов Альфред</v>
      </c>
      <c r="C31" s="25"/>
      <c r="D31" s="25"/>
      <c r="E31" s="19">
        <v>-15</v>
      </c>
      <c r="F31" s="20" t="str">
        <f>IF(F20=E12,E28,IF(F20=E28,E12,0))</f>
        <v>Хуснутдинов Радмир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86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Сп2л!A21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86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Сп2л!A8</f>
        <v>Хуснутдинов Радмир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Ахтямов Рустам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92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Валиев Даниил</v>
      </c>
      <c r="C39" s="21">
        <v>20</v>
      </c>
      <c r="D39" s="32" t="s">
        <v>93</v>
      </c>
      <c r="E39" s="21">
        <v>26</v>
      </c>
      <c r="F39" s="32" t="s">
        <v>93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Заманов Альфред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93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89</v>
      </c>
      <c r="E43" s="30"/>
      <c r="F43" s="21">
        <v>28</v>
      </c>
      <c r="G43" s="32" t="s">
        <v>93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Мухетдинов Амир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Буков Владислав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94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Юнусов Ринат</v>
      </c>
      <c r="C47" s="21">
        <v>22</v>
      </c>
      <c r="D47" s="32" t="s">
        <v>75</v>
      </c>
      <c r="E47" s="21">
        <v>27</v>
      </c>
      <c r="F47" s="33" t="s">
        <v>87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Таначев Николай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Мансуров Данар</v>
      </c>
      <c r="C49" s="18"/>
      <c r="D49" s="21">
        <v>25</v>
      </c>
      <c r="E49" s="33" t="s">
        <v>75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90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90</v>
      </c>
      <c r="E51" s="30"/>
      <c r="F51" s="19">
        <v>-28</v>
      </c>
      <c r="G51" s="20" t="str">
        <f>IF(G43=F39,F47,IF(G43=F47,F39,0))</f>
        <v>Буков Владислав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Сидоров Роман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Ахтямов Рустам</v>
      </c>
      <c r="C54" s="18"/>
      <c r="D54" s="19">
        <v>-20</v>
      </c>
      <c r="E54" s="20" t="str">
        <f>IF(D39=C38,C40,IF(D39=C40,C38,0))</f>
        <v>Валиев Даниил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88</v>
      </c>
      <c r="D55" s="18"/>
      <c r="E55" s="21">
        <v>31</v>
      </c>
      <c r="F55" s="22" t="s">
        <v>92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Таначев Николай</v>
      </c>
      <c r="C56" s="36" t="s">
        <v>21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Таначев Николай</v>
      </c>
      <c r="D57" s="18"/>
      <c r="E57" s="18"/>
      <c r="F57" s="21">
        <v>33</v>
      </c>
      <c r="G57" s="22" t="s">
        <v>91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Юнусов Ринат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Мухетдинов Амир</v>
      </c>
      <c r="C59" s="18"/>
      <c r="D59" s="18"/>
      <c r="E59" s="21">
        <v>32</v>
      </c>
      <c r="F59" s="26" t="s">
        <v>91</v>
      </c>
      <c r="G59" s="37"/>
      <c r="H59" s="18"/>
      <c r="I59" s="18"/>
    </row>
    <row r="60" spans="1:9" ht="12.75">
      <c r="A60" s="18"/>
      <c r="B60" s="21">
        <v>30</v>
      </c>
      <c r="C60" s="22" t="s">
        <v>90</v>
      </c>
      <c r="D60" s="19">
        <v>-23</v>
      </c>
      <c r="E60" s="24" t="str">
        <f>IF(D51=C50,C52,IF(D51=C52,C50,0))</f>
        <v>Сидоров Роман</v>
      </c>
      <c r="F60" s="19">
        <v>-33</v>
      </c>
      <c r="G60" s="20" t="str">
        <f>IF(G57=F55,F59,IF(G57=F59,F55,0))</f>
        <v>Валиев Даниил</v>
      </c>
      <c r="H60" s="28"/>
      <c r="I60" s="28"/>
    </row>
    <row r="61" spans="1:9" ht="12.75">
      <c r="A61" s="19">
        <v>-25</v>
      </c>
      <c r="B61" s="24" t="str">
        <f>IF(E49=D47,D51,IF(E49=D51,D47,0))</f>
        <v>Мансуров Данар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Мухетдинов Амир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94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Юнусов Ринат</v>
      </c>
      <c r="G65" s="18"/>
      <c r="H65" s="31" t="s">
        <v>27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29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95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41377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96</v>
      </c>
      <c r="B7" s="12">
        <v>1</v>
      </c>
      <c r="C7" s="13" t="str">
        <f>1л1с!G36</f>
        <v>Маневич Сергей</v>
      </c>
      <c r="D7" s="10"/>
      <c r="E7" s="10"/>
      <c r="F7" s="10"/>
      <c r="G7" s="10"/>
      <c r="H7" s="10"/>
      <c r="I7" s="10"/>
    </row>
    <row r="8" spans="1:9" ht="18">
      <c r="A8" s="11" t="s">
        <v>97</v>
      </c>
      <c r="B8" s="12">
        <v>2</v>
      </c>
      <c r="C8" s="13" t="str">
        <f>1л1с!G56</f>
        <v>Романченко Геннадий</v>
      </c>
      <c r="D8" s="10"/>
      <c r="E8" s="10"/>
      <c r="F8" s="10"/>
      <c r="G8" s="10"/>
      <c r="H8" s="10"/>
      <c r="I8" s="10"/>
    </row>
    <row r="9" spans="1:9" ht="18">
      <c r="A9" s="11" t="s">
        <v>98</v>
      </c>
      <c r="B9" s="12">
        <v>3</v>
      </c>
      <c r="C9" s="13" t="str">
        <f>1л2с!I22</f>
        <v>Прокофьев Михаил</v>
      </c>
      <c r="D9" s="10"/>
      <c r="E9" s="10"/>
      <c r="F9" s="10"/>
      <c r="G9" s="10"/>
      <c r="H9" s="10"/>
      <c r="I9" s="10"/>
    </row>
    <row r="10" spans="1:9" ht="18">
      <c r="A10" s="11" t="s">
        <v>99</v>
      </c>
      <c r="B10" s="12">
        <v>4</v>
      </c>
      <c r="C10" s="13" t="str">
        <f>1л2с!I32</f>
        <v>Горшенин Юрий</v>
      </c>
      <c r="D10" s="10"/>
      <c r="E10" s="10"/>
      <c r="F10" s="10"/>
      <c r="G10" s="10"/>
      <c r="H10" s="10"/>
      <c r="I10" s="10"/>
    </row>
    <row r="11" spans="1:9" ht="18">
      <c r="A11" s="11" t="s">
        <v>100</v>
      </c>
      <c r="B11" s="12">
        <v>5</v>
      </c>
      <c r="C11" s="14" t="str">
        <f>1л1с!G63</f>
        <v>Толкачев Иван</v>
      </c>
      <c r="D11" s="10"/>
      <c r="E11" s="10"/>
      <c r="F11" s="10"/>
      <c r="G11" s="10"/>
      <c r="H11" s="10"/>
      <c r="I11" s="10"/>
    </row>
    <row r="12" spans="1:9" ht="18">
      <c r="A12" s="11" t="s">
        <v>101</v>
      </c>
      <c r="B12" s="12">
        <v>6</v>
      </c>
      <c r="C12" s="14" t="str">
        <f>1л1с!G65</f>
        <v>Вильданов Марат</v>
      </c>
      <c r="D12" s="10"/>
      <c r="E12" s="10"/>
      <c r="F12" s="10"/>
      <c r="G12" s="10"/>
      <c r="H12" s="10"/>
      <c r="I12" s="10"/>
    </row>
    <row r="13" spans="1:9" ht="18">
      <c r="A13" s="11" t="s">
        <v>102</v>
      </c>
      <c r="B13" s="12">
        <v>7</v>
      </c>
      <c r="C13" s="14" t="str">
        <f>1л1с!G68</f>
        <v>Сафаров Ревнер</v>
      </c>
      <c r="D13" s="10"/>
      <c r="E13" s="10"/>
      <c r="F13" s="10"/>
      <c r="G13" s="10"/>
      <c r="H13" s="10"/>
      <c r="I13" s="10"/>
    </row>
    <row r="14" spans="1:9" ht="18">
      <c r="A14" s="11" t="s">
        <v>103</v>
      </c>
      <c r="B14" s="12">
        <v>8</v>
      </c>
      <c r="C14" s="14" t="str">
        <f>1л1с!G70</f>
        <v>Басс Кирилл</v>
      </c>
      <c r="D14" s="10"/>
      <c r="E14" s="10"/>
      <c r="F14" s="10"/>
      <c r="G14" s="10"/>
      <c r="H14" s="10"/>
      <c r="I14" s="10"/>
    </row>
    <row r="15" spans="1:9" ht="18">
      <c r="A15" s="11" t="s">
        <v>104</v>
      </c>
      <c r="B15" s="12">
        <v>9</v>
      </c>
      <c r="C15" s="14" t="str">
        <f>1л1с!D72</f>
        <v>Юнусов Степан</v>
      </c>
      <c r="D15" s="10"/>
      <c r="E15" s="10"/>
      <c r="F15" s="10"/>
      <c r="G15" s="10"/>
      <c r="H15" s="10"/>
      <c r="I15" s="10"/>
    </row>
    <row r="16" spans="1:9" ht="18">
      <c r="A16" s="11" t="s">
        <v>105</v>
      </c>
      <c r="B16" s="12">
        <v>10</v>
      </c>
      <c r="C16" s="14" t="str">
        <f>1л1с!D75</f>
        <v>Саитов Ринат</v>
      </c>
      <c r="D16" s="10"/>
      <c r="E16" s="10"/>
      <c r="F16" s="10"/>
      <c r="G16" s="10"/>
      <c r="H16" s="10"/>
      <c r="I16" s="10"/>
    </row>
    <row r="17" spans="1:9" ht="18">
      <c r="A17" s="11" t="s">
        <v>106</v>
      </c>
      <c r="B17" s="12">
        <v>11</v>
      </c>
      <c r="C17" s="14" t="str">
        <f>1л1с!G73</f>
        <v>Лось Андрей</v>
      </c>
      <c r="D17" s="10"/>
      <c r="E17" s="10"/>
      <c r="F17" s="10"/>
      <c r="G17" s="10"/>
      <c r="H17" s="10"/>
      <c r="I17" s="10"/>
    </row>
    <row r="18" spans="1:9" ht="18">
      <c r="A18" s="11" t="s">
        <v>107</v>
      </c>
      <c r="B18" s="12">
        <v>12</v>
      </c>
      <c r="C18" s="14" t="str">
        <f>1л1с!G75</f>
        <v>Дядин Дмитрий</v>
      </c>
      <c r="D18" s="10"/>
      <c r="E18" s="10"/>
      <c r="F18" s="10"/>
      <c r="G18" s="10"/>
      <c r="H18" s="10"/>
      <c r="I18" s="10"/>
    </row>
    <row r="19" spans="1:9" ht="18">
      <c r="A19" s="11" t="s">
        <v>108</v>
      </c>
      <c r="B19" s="12">
        <v>13</v>
      </c>
      <c r="C19" s="14" t="str">
        <f>1л2с!I40</f>
        <v>Полушин Сергей</v>
      </c>
      <c r="D19" s="10"/>
      <c r="E19" s="10"/>
      <c r="F19" s="10"/>
      <c r="G19" s="10"/>
      <c r="H19" s="10"/>
      <c r="I19" s="10"/>
    </row>
    <row r="20" spans="1:9" ht="18">
      <c r="A20" s="11" t="s">
        <v>109</v>
      </c>
      <c r="B20" s="12">
        <v>14</v>
      </c>
      <c r="C20" s="14" t="str">
        <f>1л2с!I44</f>
        <v>Кузьмин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110</v>
      </c>
      <c r="B21" s="12">
        <v>15</v>
      </c>
      <c r="C21" s="14" t="str">
        <f>1л2с!I46</f>
        <v>Трякин Глеб</v>
      </c>
      <c r="D21" s="10"/>
      <c r="E21" s="10"/>
      <c r="F21" s="10"/>
      <c r="G21" s="10"/>
      <c r="H21" s="10"/>
      <c r="I21" s="10"/>
    </row>
    <row r="22" spans="1:9" ht="18">
      <c r="A22" s="11" t="s">
        <v>111</v>
      </c>
      <c r="B22" s="12">
        <v>16</v>
      </c>
      <c r="C22" s="14" t="str">
        <f>1л2с!I48</f>
        <v>Нестеренко Георгий</v>
      </c>
      <c r="D22" s="10"/>
      <c r="E22" s="10"/>
      <c r="F22" s="10"/>
      <c r="G22" s="10"/>
      <c r="H22" s="10"/>
      <c r="I22" s="10"/>
    </row>
    <row r="23" spans="1:9" ht="18">
      <c r="A23" s="11" t="s">
        <v>112</v>
      </c>
      <c r="B23" s="12">
        <v>17</v>
      </c>
      <c r="C23" s="14" t="str">
        <f>1л2с!E44</f>
        <v>Иванов Виталий</v>
      </c>
      <c r="D23" s="10"/>
      <c r="E23" s="10"/>
      <c r="F23" s="10"/>
      <c r="G23" s="10"/>
      <c r="H23" s="10"/>
      <c r="I23" s="10"/>
    </row>
    <row r="24" spans="1:9" ht="18">
      <c r="A24" s="11" t="s">
        <v>113</v>
      </c>
      <c r="B24" s="12">
        <v>18</v>
      </c>
      <c r="C24" s="14" t="str">
        <f>1л2с!E50</f>
        <v>Беляков Максим</v>
      </c>
      <c r="D24" s="10"/>
      <c r="E24" s="10"/>
      <c r="F24" s="10"/>
      <c r="G24" s="10"/>
      <c r="H24" s="10"/>
      <c r="I24" s="10"/>
    </row>
    <row r="25" spans="1:9" ht="18">
      <c r="A25" s="11" t="s">
        <v>114</v>
      </c>
      <c r="B25" s="12">
        <v>19</v>
      </c>
      <c r="C25" s="14" t="str">
        <f>1л2с!E53</f>
        <v>Мустафин Рустэм</v>
      </c>
      <c r="D25" s="10"/>
      <c r="E25" s="10"/>
      <c r="F25" s="10"/>
      <c r="G25" s="10"/>
      <c r="H25" s="10"/>
      <c r="I25" s="10"/>
    </row>
    <row r="26" spans="1:9" ht="18">
      <c r="A26" s="11" t="s">
        <v>115</v>
      </c>
      <c r="B26" s="12">
        <v>20</v>
      </c>
      <c r="C26" s="14" t="str">
        <f>1л2с!E55</f>
        <v>Могилевская Инесса</v>
      </c>
      <c r="D26" s="10"/>
      <c r="E26" s="10"/>
      <c r="F26" s="10"/>
      <c r="G26" s="10"/>
      <c r="H26" s="10"/>
      <c r="I26" s="10"/>
    </row>
    <row r="27" spans="1:9" ht="18">
      <c r="A27" s="11" t="s">
        <v>16</v>
      </c>
      <c r="B27" s="12">
        <v>21</v>
      </c>
      <c r="C27" s="14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16</v>
      </c>
      <c r="B28" s="12">
        <v>22</v>
      </c>
      <c r="C28" s="14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16</v>
      </c>
      <c r="B29" s="12">
        <v>23</v>
      </c>
      <c r="C29" s="14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16</v>
      </c>
      <c r="B30" s="12">
        <v>24</v>
      </c>
      <c r="C30" s="14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16</v>
      </c>
      <c r="B31" s="12">
        <v>25</v>
      </c>
      <c r="C31" s="14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16</v>
      </c>
      <c r="B32" s="12">
        <v>26</v>
      </c>
      <c r="C32" s="14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16</v>
      </c>
      <c r="B33" s="12">
        <v>27</v>
      </c>
      <c r="C33" s="14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4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4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4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4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4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Сп1л!A1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Сп1л!A2</f>
        <v>Соревнования Первой лиги 14-го Этапа День космонавтики</v>
      </c>
      <c r="B2" s="41"/>
      <c r="C2" s="41"/>
      <c r="D2" s="41"/>
      <c r="E2" s="41"/>
      <c r="F2" s="41"/>
      <c r="G2" s="41"/>
    </row>
    <row r="3" spans="1:7" ht="15.75">
      <c r="A3" s="42">
        <f>Сп1л!A3</f>
        <v>41377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Прокофьев Михаил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96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96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Сп1л!A23</f>
        <v>Саитов Ринат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111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Сп1л!A22</f>
        <v>Беляков Максим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96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Сп1л!A15</f>
        <v>Полушин Сергей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104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103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103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Сп1л!A14</f>
        <v>Сафаров Ревнер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100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Сп1л!A11</f>
        <v>Романченко Геннадий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100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100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Сп1л!A27</f>
        <v>_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107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Сп1л!A18</f>
        <v>Нестеренко Георгий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100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Сп1л!A19</f>
        <v>Могилевская Инесса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115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Сп1л!A26</f>
        <v>Мустафин Рустэм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99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99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Сп1л!A10</f>
        <v>Дядин Дмитрий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101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Сп1л!A9</f>
        <v>Басс Кирилл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98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98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Сп1л!A25</f>
        <v>Лось Андрей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109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Сп1л!A20</f>
        <v>Трякин Глеб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101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Сп1л!A17</f>
        <v>Горшенин Юрий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106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Сп1л!A28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101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101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Сп1л!A12</f>
        <v>Маневич Сергей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101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Сп1л!A13</f>
        <v>Толкачев Иван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102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102</v>
      </c>
      <c r="E56" s="25"/>
      <c r="F56" s="34">
        <v>-31</v>
      </c>
      <c r="G56" s="20" t="str">
        <f>IF(G36=F20,F52,IF(G36=F52,F20,0))</f>
        <v>Романченко Геннадий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105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Сп1л!A16</f>
        <v>Кузьмин Александр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102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Сп1л!A21</f>
        <v>Юнусов Степан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110</v>
      </c>
      <c r="D62" s="25"/>
      <c r="E62" s="19">
        <v>-58</v>
      </c>
      <c r="F62" s="20" t="str">
        <f>IF(1л2с!H14=1л2с!G10,1л2с!G18,IF(1л2с!H14=1л2с!G18,1л2с!G10,0))</f>
        <v>Толкачев Иван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Сп1л!A24</f>
        <v>Вильданов Марат</v>
      </c>
      <c r="C63" s="25"/>
      <c r="D63" s="25"/>
      <c r="E63" s="18"/>
      <c r="F63" s="21">
        <v>61</v>
      </c>
      <c r="G63" s="22" t="s">
        <v>102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110</v>
      </c>
      <c r="E64" s="19">
        <v>-59</v>
      </c>
      <c r="F64" s="24" t="str">
        <f>IF(1л2с!H30=1л2с!G26,1л2с!G34,IF(1л2с!H30=1л2с!G34,1л2с!G26,0))</f>
        <v>Вильданов Марат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Вильданов Марат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97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Сп1л!A8</f>
        <v>Иванов Виталий</v>
      </c>
      <c r="C67" s="18"/>
      <c r="D67" s="18"/>
      <c r="E67" s="19">
        <v>-56</v>
      </c>
      <c r="F67" s="20" t="str">
        <f>IF(1л2с!G10=1л2с!F6,1л2с!F14,IF(1л2с!G10=1л2с!F14,1л2с!F6,0))</f>
        <v>Сафаров Ревнер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103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IF(1л2с!F6=1л2с!E4,1л2с!E8,IF(1л2с!F6=1л2с!E8,1л2с!E4,0))</f>
        <v>Саитов Ринат</v>
      </c>
      <c r="C69" s="18"/>
      <c r="D69" s="18"/>
      <c r="E69" s="19">
        <v>-57</v>
      </c>
      <c r="F69" s="24" t="str">
        <f>IF(1л2с!G26=1л2с!F22,1л2с!F30,IF(1л2с!G26=1л2с!F30,1л2с!F22,0))</f>
        <v>Басс Кирилл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112</v>
      </c>
      <c r="D70" s="18"/>
      <c r="E70" s="18"/>
      <c r="F70" s="19">
        <v>-62</v>
      </c>
      <c r="G70" s="20" t="str">
        <f>IF(G68=F67,F69,IF(G68=F69,F67,0))</f>
        <v>Басс Кирилл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IF(1л2с!F14=1л2с!E12,1л2с!E16,IF(1л2с!F14=1л2с!E16,1л2с!E12,0))</f>
        <v>Дядин Дмитрий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110</v>
      </c>
      <c r="E72" s="19">
        <v>-63</v>
      </c>
      <c r="F72" s="20" t="str">
        <f>IF(C70=B69,B71,IF(C70=B71,B69,0))</f>
        <v>Дядин Дмитрий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IF(1л2с!F22=1л2с!E20,1л2с!E24,IF(1л2с!F22=1л2с!E24,1л2с!E20,0))</f>
        <v>Лось Андрей</v>
      </c>
      <c r="C73" s="25"/>
      <c r="D73" s="38" t="s">
        <v>23</v>
      </c>
      <c r="E73" s="18"/>
      <c r="F73" s="21">
        <v>66</v>
      </c>
      <c r="G73" s="22" t="s">
        <v>114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110</v>
      </c>
      <c r="D74" s="37"/>
      <c r="E74" s="19">
        <v>-64</v>
      </c>
      <c r="F74" s="24" t="str">
        <f>IF(C74=B73,B75,IF(C74=B75,B73,0))</f>
        <v>Лось Андрей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IF(1л2с!F30=1л2с!E28,1л2с!E32,IF(1л2с!F30=1л2с!E32,1л2с!E28,0))</f>
        <v>Юнусов Степан</v>
      </c>
      <c r="C75" s="19">
        <v>-65</v>
      </c>
      <c r="D75" s="20" t="str">
        <f>IF(D72=C70,C74,IF(D72=C74,C70,0))</f>
        <v>Саитов Ринат</v>
      </c>
      <c r="E75" s="18"/>
      <c r="F75" s="19">
        <v>-66</v>
      </c>
      <c r="G75" s="20" t="str">
        <f>IF(G73=F72,F74,IF(G73=F74,F72,0))</f>
        <v>Дядин Дмитрий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Сп1л!A1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Сп1л!A2</f>
        <v>Соревнования Первой лиги 14-го Этапа День космонавтики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Сп1л!A3</f>
        <v>41377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Сафаров Ревнер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112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Саитов Ринат</v>
      </c>
      <c r="C6" s="21">
        <v>40</v>
      </c>
      <c r="D6" s="28" t="s">
        <v>112</v>
      </c>
      <c r="E6" s="21">
        <v>52</v>
      </c>
      <c r="F6" s="28" t="s">
        <v>103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Иванов Виталий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46" t="s">
        <v>112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46" t="s">
        <v>105</v>
      </c>
      <c r="E10" s="30"/>
      <c r="F10" s="21">
        <v>56</v>
      </c>
      <c r="G10" s="28" t="s">
        <v>106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Кузьмин Александр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Дядин Дмитрий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_</v>
      </c>
      <c r="C14" s="21">
        <v>42</v>
      </c>
      <c r="D14" s="28" t="s">
        <v>106</v>
      </c>
      <c r="E14" s="21">
        <v>53</v>
      </c>
      <c r="F14" s="46" t="s">
        <v>106</v>
      </c>
      <c r="G14" s="21">
        <v>58</v>
      </c>
      <c r="H14" s="28" t="s">
        <v>106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Горшенин Юрий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Могилевская Инесса</v>
      </c>
      <c r="C16" s="18"/>
      <c r="D16" s="21">
        <v>49</v>
      </c>
      <c r="E16" s="46" t="s">
        <v>106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108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46" t="s">
        <v>109</v>
      </c>
      <c r="E18" s="30"/>
      <c r="F18" s="19">
        <v>-30</v>
      </c>
      <c r="G18" s="24" t="str">
        <f>IF(1л1с!F52=1л1с!E44,1л1с!E60,IF(1л1с!F52=1л1с!E60,1л1с!E44,0))</f>
        <v>Толкачев Иван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Трякин Глеб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Басс Кирилл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114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Лось Андрей</v>
      </c>
      <c r="C22" s="21">
        <v>44</v>
      </c>
      <c r="D22" s="28" t="s">
        <v>114</v>
      </c>
      <c r="E22" s="21">
        <v>54</v>
      </c>
      <c r="F22" s="28" t="s">
        <v>98</v>
      </c>
      <c r="G22" s="30"/>
      <c r="H22" s="21">
        <v>60</v>
      </c>
      <c r="I22" s="47" t="s">
        <v>96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Мустафин Рустэм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1">
        <v>50</v>
      </c>
      <c r="E24" s="46" t="s">
        <v>114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46" t="s">
        <v>107</v>
      </c>
      <c r="E26" s="30"/>
      <c r="F26" s="21">
        <v>57</v>
      </c>
      <c r="G26" s="28" t="s">
        <v>113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Нестеренко Георгий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Юнусов Степан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8" t="s">
        <v>104</v>
      </c>
      <c r="E30" s="21">
        <v>55</v>
      </c>
      <c r="F30" s="46" t="s">
        <v>113</v>
      </c>
      <c r="G30" s="21">
        <v>59</v>
      </c>
      <c r="H30" s="46" t="s">
        <v>96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Полушин Сергей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Вильданов Марат</v>
      </c>
      <c r="C32" s="18"/>
      <c r="D32" s="21">
        <v>51</v>
      </c>
      <c r="E32" s="46" t="s">
        <v>113</v>
      </c>
      <c r="F32" s="18"/>
      <c r="G32" s="25"/>
      <c r="H32" s="19">
        <v>-60</v>
      </c>
      <c r="I32" s="20" t="str">
        <f>IF(I22=H14,H30,IF(I22=H30,H14,0))</f>
        <v>Горшенин Юрий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113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46" t="s">
        <v>113</v>
      </c>
      <c r="E34" s="30"/>
      <c r="F34" s="19">
        <v>-29</v>
      </c>
      <c r="G34" s="24" t="str">
        <f>IF(1л1с!F20=1л1с!E12,1л1с!E28,IF(1л1с!F20=1л1с!E28,1л1с!E12,0))</f>
        <v>Прокофьев Михаил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Беляков Максим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Иванов Виталий</v>
      </c>
      <c r="C37" s="18"/>
      <c r="D37" s="18"/>
      <c r="E37" s="18"/>
      <c r="F37" s="19">
        <v>-48</v>
      </c>
      <c r="G37" s="20" t="str">
        <f>IF(E8=D6,D10,IF(E8=D10,D6,0))</f>
        <v>Кузьмин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97</v>
      </c>
      <c r="D38" s="18"/>
      <c r="E38" s="18"/>
      <c r="F38" s="18"/>
      <c r="G38" s="21">
        <v>67</v>
      </c>
      <c r="H38" s="28" t="s">
        <v>105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Трякин Глеб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97</v>
      </c>
      <c r="E40" s="18"/>
      <c r="F40" s="18"/>
      <c r="G40" s="18"/>
      <c r="H40" s="21">
        <v>69</v>
      </c>
      <c r="I40" s="29" t="s">
        <v>104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Нестеренко Георгий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108</v>
      </c>
      <c r="D42" s="25"/>
      <c r="E42" s="18"/>
      <c r="F42" s="18"/>
      <c r="G42" s="21">
        <v>68</v>
      </c>
      <c r="H42" s="46" t="s">
        <v>104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Могилевская Инесса</v>
      </c>
      <c r="C43" s="18"/>
      <c r="D43" s="25"/>
      <c r="E43" s="18"/>
      <c r="F43" s="19">
        <v>-51</v>
      </c>
      <c r="G43" s="24" t="str">
        <f>IF(E32=D30,D34,IF(E32=D34,D30,0))</f>
        <v>Полушин Сергей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97</v>
      </c>
      <c r="F44" s="18"/>
      <c r="G44" s="18"/>
      <c r="H44" s="19">
        <v>-69</v>
      </c>
      <c r="I44" s="20" t="str">
        <f>IF(I40=H38,H42,IF(I40=H42,H38,0))</f>
        <v>Кузьмин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Мустафин Рустэм</v>
      </c>
      <c r="C45" s="18"/>
      <c r="D45" s="25"/>
      <c r="E45" s="36" t="s">
        <v>58</v>
      </c>
      <c r="F45" s="18"/>
      <c r="G45" s="19">
        <v>-67</v>
      </c>
      <c r="H45" s="20" t="str">
        <f>IF(H38=G37,G39,IF(H38=G39,G37,0))</f>
        <v>Трякин Глеб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115</v>
      </c>
      <c r="D46" s="25"/>
      <c r="E46" s="18"/>
      <c r="F46" s="18"/>
      <c r="G46" s="18"/>
      <c r="H46" s="21">
        <v>70</v>
      </c>
      <c r="I46" s="47" t="s">
        <v>109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Нестеренко Георгий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111</v>
      </c>
      <c r="E48" s="18"/>
      <c r="F48" s="18"/>
      <c r="G48" s="18"/>
      <c r="H48" s="19">
        <v>-70</v>
      </c>
      <c r="I48" s="20" t="str">
        <f>IF(I46=H45,H47,IF(I46=H47,H45,0))</f>
        <v>Нестеренко Георгий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111</v>
      </c>
      <c r="D50" s="19">
        <v>-77</v>
      </c>
      <c r="E50" s="20" t="str">
        <f>IF(E44=D40,D48,IF(E44=D48,D40,0))</f>
        <v>Беляков Максим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Беляков Максим</v>
      </c>
      <c r="C51" s="18"/>
      <c r="D51" s="18"/>
      <c r="E51" s="36" t="s">
        <v>59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Могилевская Инесса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115</v>
      </c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Мустафин Рустэм</v>
      </c>
      <c r="E54" s="36" t="s">
        <v>60</v>
      </c>
      <c r="F54" s="19">
        <v>-73</v>
      </c>
      <c r="G54" s="20">
        <f>IF(C46=B45,B47,IF(C46=B47,B45,0))</f>
        <v>0</v>
      </c>
      <c r="H54" s="25"/>
      <c r="I54" s="35"/>
      <c r="J54" s="31" t="s">
        <v>61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Могилевская Инесса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62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63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64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 t="str">
        <f>IF(C61=B60,B62,IF(C61=B62,B60,0))</f>
        <v>_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67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69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70</v>
      </c>
      <c r="F73" s="18"/>
      <c r="G73" s="19">
        <v>-92</v>
      </c>
      <c r="H73" s="24">
        <f>IF(H68=G67,G69,IF(H68=G69,G67,0))</f>
        <v>0</v>
      </c>
      <c r="I73" s="37"/>
      <c r="J73" s="31" t="s">
        <v>71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72</v>
      </c>
      <c r="F75" s="18"/>
      <c r="G75" s="30"/>
      <c r="H75" s="18"/>
      <c r="I75" s="37"/>
      <c r="J75" s="31" t="s">
        <v>73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BH72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50" customWidth="1"/>
    <col min="29" max="16384" width="1.75390625" style="50" customWidth="1"/>
  </cols>
  <sheetData>
    <row r="1" spans="1:60" ht="4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5.75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60" ht="19.5" customHeight="1">
      <c r="A3" s="52">
        <v>41377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ht="19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39.75" customHeight="1">
      <c r="A5" s="54" t="s">
        <v>3</v>
      </c>
      <c r="B5" s="55"/>
      <c r="C5" s="56" t="s">
        <v>117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9">
        <v>1</v>
      </c>
      <c r="P5" s="60"/>
      <c r="Q5" s="60">
        <v>2</v>
      </c>
      <c r="R5" s="60"/>
      <c r="S5" s="60">
        <v>3</v>
      </c>
      <c r="T5" s="60"/>
      <c r="U5" s="60">
        <v>4</v>
      </c>
      <c r="V5" s="60"/>
      <c r="W5" s="60">
        <v>5</v>
      </c>
      <c r="X5" s="60"/>
      <c r="Y5" s="60">
        <v>6</v>
      </c>
      <c r="Z5" s="61"/>
      <c r="AA5" s="62" t="s">
        <v>118</v>
      </c>
      <c r="AB5" s="63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:60" ht="39.75" customHeight="1">
      <c r="A6" s="64">
        <v>1</v>
      </c>
      <c r="B6" s="65"/>
      <c r="C6" s="66" t="s">
        <v>119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9"/>
      <c r="P6" s="70"/>
      <c r="Q6" s="71" t="s">
        <v>120</v>
      </c>
      <c r="R6" s="71"/>
      <c r="S6" s="71" t="s">
        <v>120</v>
      </c>
      <c r="T6" s="71"/>
      <c r="U6" s="71" t="s">
        <v>120</v>
      </c>
      <c r="V6" s="71"/>
      <c r="W6" s="71" t="s">
        <v>120</v>
      </c>
      <c r="X6" s="71"/>
      <c r="Y6" s="71"/>
      <c r="Z6" s="72"/>
      <c r="AA6" s="73" t="s">
        <v>121</v>
      </c>
      <c r="AB6" s="7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ht="39.75" customHeight="1">
      <c r="A7" s="75">
        <v>2</v>
      </c>
      <c r="B7" s="76"/>
      <c r="C7" s="77" t="s">
        <v>122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80" t="s">
        <v>123</v>
      </c>
      <c r="P7" s="81"/>
      <c r="Q7" s="82"/>
      <c r="R7" s="82"/>
      <c r="S7" s="81" t="s">
        <v>120</v>
      </c>
      <c r="T7" s="81"/>
      <c r="U7" s="81" t="s">
        <v>120</v>
      </c>
      <c r="V7" s="81"/>
      <c r="W7" s="81" t="s">
        <v>120</v>
      </c>
      <c r="X7" s="81"/>
      <c r="Y7" s="81"/>
      <c r="Z7" s="83"/>
      <c r="AA7" s="84" t="s">
        <v>124</v>
      </c>
      <c r="AB7" s="85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</row>
    <row r="8" spans="1:60" ht="39.75" customHeight="1">
      <c r="A8" s="75">
        <v>3</v>
      </c>
      <c r="B8" s="76"/>
      <c r="C8" s="77" t="s">
        <v>125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80" t="s">
        <v>123</v>
      </c>
      <c r="P8" s="81"/>
      <c r="Q8" s="81" t="s">
        <v>123</v>
      </c>
      <c r="R8" s="81"/>
      <c r="S8" s="82"/>
      <c r="T8" s="82"/>
      <c r="U8" s="81" t="s">
        <v>120</v>
      </c>
      <c r="V8" s="81"/>
      <c r="W8" s="81" t="s">
        <v>120</v>
      </c>
      <c r="X8" s="81"/>
      <c r="Y8" s="81"/>
      <c r="Z8" s="83"/>
      <c r="AA8" s="84" t="s">
        <v>120</v>
      </c>
      <c r="AB8" s="85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9.75" customHeight="1">
      <c r="A9" s="75">
        <v>4</v>
      </c>
      <c r="B9" s="76"/>
      <c r="C9" s="77" t="s">
        <v>126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80" t="s">
        <v>123</v>
      </c>
      <c r="P9" s="81"/>
      <c r="Q9" s="81" t="s">
        <v>121</v>
      </c>
      <c r="R9" s="81"/>
      <c r="S9" s="81" t="s">
        <v>123</v>
      </c>
      <c r="T9" s="81"/>
      <c r="U9" s="82"/>
      <c r="V9" s="82"/>
      <c r="W9" s="81" t="s">
        <v>120</v>
      </c>
      <c r="X9" s="81"/>
      <c r="Y9" s="81"/>
      <c r="Z9" s="83"/>
      <c r="AA9" s="84" t="s">
        <v>127</v>
      </c>
      <c r="AB9" s="85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</row>
    <row r="10" spans="1:60" ht="39.75" customHeight="1">
      <c r="A10" s="75">
        <v>5</v>
      </c>
      <c r="B10" s="76"/>
      <c r="C10" s="77" t="s">
        <v>128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80" t="s">
        <v>123</v>
      </c>
      <c r="P10" s="81"/>
      <c r="Q10" s="81" t="s">
        <v>123</v>
      </c>
      <c r="R10" s="81"/>
      <c r="S10" s="81" t="s">
        <v>123</v>
      </c>
      <c r="T10" s="81"/>
      <c r="U10" s="81" t="s">
        <v>124</v>
      </c>
      <c r="V10" s="81"/>
      <c r="W10" s="82"/>
      <c r="X10" s="82"/>
      <c r="Y10" s="81"/>
      <c r="Z10" s="83"/>
      <c r="AA10" s="84" t="s">
        <v>129</v>
      </c>
      <c r="AB10" s="85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</row>
    <row r="11" spans="1:60" ht="19.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ht="39.75" customHeight="1">
      <c r="A12" s="54" t="s">
        <v>3</v>
      </c>
      <c r="B12" s="55"/>
      <c r="C12" s="56" t="s">
        <v>117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9">
        <v>1</v>
      </c>
      <c r="P12" s="60"/>
      <c r="Q12" s="60">
        <v>2</v>
      </c>
      <c r="R12" s="60"/>
      <c r="S12" s="60">
        <v>3</v>
      </c>
      <c r="T12" s="60"/>
      <c r="U12" s="60">
        <v>4</v>
      </c>
      <c r="V12" s="60"/>
      <c r="W12" s="60">
        <v>5</v>
      </c>
      <c r="X12" s="60"/>
      <c r="Y12" s="60">
        <v>6</v>
      </c>
      <c r="Z12" s="61"/>
      <c r="AA12" s="62" t="s">
        <v>118</v>
      </c>
      <c r="AB12" s="6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ht="39.75" customHeight="1">
      <c r="A13" s="64">
        <v>1</v>
      </c>
      <c r="B13" s="65"/>
      <c r="C13" s="66" t="s">
        <v>130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9"/>
      <c r="P13" s="70"/>
      <c r="Q13" s="71" t="s">
        <v>121</v>
      </c>
      <c r="R13" s="71"/>
      <c r="S13" s="71" t="s">
        <v>120</v>
      </c>
      <c r="T13" s="71"/>
      <c r="U13" s="71" t="s">
        <v>120</v>
      </c>
      <c r="V13" s="71"/>
      <c r="W13" s="71" t="s">
        <v>120</v>
      </c>
      <c r="X13" s="71"/>
      <c r="Y13" s="71"/>
      <c r="Z13" s="72"/>
      <c r="AA13" s="73" t="s">
        <v>124</v>
      </c>
      <c r="AB13" s="74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ht="39.75" customHeight="1">
      <c r="A14" s="75">
        <v>2</v>
      </c>
      <c r="B14" s="76"/>
      <c r="C14" s="77" t="s">
        <v>131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80" t="s">
        <v>120</v>
      </c>
      <c r="P14" s="81"/>
      <c r="Q14" s="82"/>
      <c r="R14" s="82"/>
      <c r="S14" s="81" t="s">
        <v>120</v>
      </c>
      <c r="T14" s="81"/>
      <c r="U14" s="81" t="s">
        <v>120</v>
      </c>
      <c r="V14" s="81"/>
      <c r="W14" s="81" t="s">
        <v>120</v>
      </c>
      <c r="X14" s="81"/>
      <c r="Y14" s="81"/>
      <c r="Z14" s="83"/>
      <c r="AA14" s="84" t="s">
        <v>121</v>
      </c>
      <c r="AB14" s="85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ht="39.75" customHeight="1">
      <c r="A15" s="75">
        <v>3</v>
      </c>
      <c r="B15" s="76"/>
      <c r="C15" s="77" t="s">
        <v>132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 t="s">
        <v>123</v>
      </c>
      <c r="P15" s="81"/>
      <c r="Q15" s="81" t="s">
        <v>123</v>
      </c>
      <c r="R15" s="81"/>
      <c r="S15" s="82"/>
      <c r="T15" s="82"/>
      <c r="U15" s="81" t="s">
        <v>121</v>
      </c>
      <c r="V15" s="81"/>
      <c r="W15" s="81" t="s">
        <v>120</v>
      </c>
      <c r="X15" s="81"/>
      <c r="Y15" s="81"/>
      <c r="Z15" s="83"/>
      <c r="AA15" s="84" t="s">
        <v>127</v>
      </c>
      <c r="AB15" s="85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ht="39.75" customHeight="1">
      <c r="A16" s="75">
        <v>4</v>
      </c>
      <c r="B16" s="76"/>
      <c r="C16" s="77" t="s">
        <v>133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 t="s">
        <v>121</v>
      </c>
      <c r="P16" s="81"/>
      <c r="Q16" s="81" t="s">
        <v>121</v>
      </c>
      <c r="R16" s="81"/>
      <c r="S16" s="81" t="s">
        <v>120</v>
      </c>
      <c r="T16" s="81"/>
      <c r="U16" s="82"/>
      <c r="V16" s="82"/>
      <c r="W16" s="81" t="s">
        <v>120</v>
      </c>
      <c r="X16" s="81"/>
      <c r="Y16" s="81"/>
      <c r="Z16" s="83"/>
      <c r="AA16" s="84" t="s">
        <v>120</v>
      </c>
      <c r="AB16" s="85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ht="39.75" customHeight="1">
      <c r="A17" s="75">
        <v>5</v>
      </c>
      <c r="B17" s="76"/>
      <c r="C17" s="77" t="s">
        <v>134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80" t="s">
        <v>124</v>
      </c>
      <c r="P17" s="81"/>
      <c r="Q17" s="81" t="s">
        <v>124</v>
      </c>
      <c r="R17" s="81"/>
      <c r="S17" s="81" t="s">
        <v>123</v>
      </c>
      <c r="T17" s="81"/>
      <c r="U17" s="81" t="s">
        <v>123</v>
      </c>
      <c r="V17" s="81"/>
      <c r="W17" s="82"/>
      <c r="X17" s="82"/>
      <c r="Y17" s="81"/>
      <c r="Z17" s="83"/>
      <c r="AA17" s="84" t="s">
        <v>129</v>
      </c>
      <c r="AB17" s="85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9.5" customHeight="1">
      <c r="A19" s="49" t="s">
        <v>135</v>
      </c>
      <c r="B19" s="49"/>
      <c r="C19" s="86" t="s">
        <v>119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 t="s">
        <v>136</v>
      </c>
      <c r="P19" s="49"/>
      <c r="Q19" s="87" t="s">
        <v>133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9.5" customHeight="1">
      <c r="A20" s="49" t="s">
        <v>137</v>
      </c>
      <c r="B20" s="49"/>
      <c r="C20" s="86" t="s">
        <v>131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 t="s">
        <v>138</v>
      </c>
      <c r="P20" s="49"/>
      <c r="Q20" s="87" t="s">
        <v>132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19.5" customHeight="1">
      <c r="A21" s="49" t="s">
        <v>139</v>
      </c>
      <c r="B21" s="49"/>
      <c r="C21" s="87" t="s">
        <v>130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 t="s">
        <v>140</v>
      </c>
      <c r="P21" s="49"/>
      <c r="Q21" s="87" t="s">
        <v>126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9.5" customHeight="1">
      <c r="A22" s="49" t="s">
        <v>141</v>
      </c>
      <c r="B22" s="49"/>
      <c r="C22" s="87" t="s">
        <v>122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 t="s">
        <v>142</v>
      </c>
      <c r="P22" s="49"/>
      <c r="Q22" s="87" t="s">
        <v>134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9.5" customHeight="1">
      <c r="A23" s="49" t="s">
        <v>143</v>
      </c>
      <c r="B23" s="49"/>
      <c r="C23" s="87" t="s">
        <v>125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 t="s">
        <v>144</v>
      </c>
      <c r="P23" s="49"/>
      <c r="Q23" s="87" t="s">
        <v>128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9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9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9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ht="19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9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9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ht="19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9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9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9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ht="19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19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ht="19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ht="19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:60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60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</row>
    <row r="43" spans="1:60" ht="19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</row>
    <row r="44" spans="1:60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</row>
    <row r="45" spans="1:60" ht="19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0" ht="19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ht="19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</row>
    <row r="48" spans="1:60" ht="19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</row>
    <row r="49" spans="1:60" ht="19.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ht="19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ht="19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</row>
    <row r="52" spans="1:60" ht="19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</row>
    <row r="53" spans="1:60" ht="19.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</row>
    <row r="54" spans="1:60" ht="19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</row>
    <row r="55" spans="1:60" ht="19.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</row>
    <row r="56" spans="1:60" ht="19.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1:60" ht="19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</row>
    <row r="58" spans="1:60" ht="19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1:60" ht="19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</row>
    <row r="60" spans="1:60" ht="19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</row>
    <row r="61" spans="1:60" ht="19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1:60" ht="19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9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1:60" ht="19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</row>
    <row r="65" spans="1:60" ht="19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0" ht="19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</row>
    <row r="67" spans="1:60" ht="19.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</row>
    <row r="68" spans="1:60" ht="19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</row>
    <row r="69" spans="1:60" ht="19.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</row>
    <row r="70" spans="1:60" ht="19.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</row>
    <row r="71" spans="1:60" ht="19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</row>
    <row r="72" spans="1:60" ht="19.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</row>
  </sheetData>
  <sheetProtection sheet="1" objects="1" scenarios="1"/>
  <mergeCells count="111"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7:R7"/>
    <mergeCell ref="U6:V6"/>
    <mergeCell ref="W6:X6"/>
    <mergeCell ref="Y6:Z6"/>
    <mergeCell ref="S7:T7"/>
    <mergeCell ref="U7:V7"/>
    <mergeCell ref="W7:X7"/>
    <mergeCell ref="Y7:Z7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145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41378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146</v>
      </c>
      <c r="B7" s="12">
        <v>1</v>
      </c>
      <c r="C7" s="13" t="str">
        <f>Вл1с!G36</f>
        <v>Топорков Артур</v>
      </c>
      <c r="D7" s="10"/>
      <c r="E7" s="10"/>
      <c r="F7" s="10"/>
      <c r="G7" s="10"/>
      <c r="H7" s="10"/>
      <c r="I7" s="10"/>
    </row>
    <row r="8" spans="1:9" ht="18">
      <c r="A8" s="11" t="s">
        <v>147</v>
      </c>
      <c r="B8" s="12">
        <v>2</v>
      </c>
      <c r="C8" s="13" t="str">
        <f>Вл1с!G56</f>
        <v>Семенов Константин</v>
      </c>
      <c r="D8" s="10"/>
      <c r="E8" s="10"/>
      <c r="F8" s="10"/>
      <c r="G8" s="10"/>
      <c r="H8" s="10"/>
      <c r="I8" s="10"/>
    </row>
    <row r="9" spans="1:9" ht="18">
      <c r="A9" s="11" t="s">
        <v>148</v>
      </c>
      <c r="B9" s="12">
        <v>3</v>
      </c>
      <c r="C9" s="13" t="str">
        <f>Вл2с!I22</f>
        <v>Исмайлов Азамат</v>
      </c>
      <c r="D9" s="10"/>
      <c r="E9" s="10"/>
      <c r="F9" s="10"/>
      <c r="G9" s="10"/>
      <c r="H9" s="10"/>
      <c r="I9" s="10"/>
    </row>
    <row r="10" spans="1:9" ht="18">
      <c r="A10" s="11" t="s">
        <v>149</v>
      </c>
      <c r="B10" s="12">
        <v>4</v>
      </c>
      <c r="C10" s="13" t="str">
        <f>Вл2с!I32</f>
        <v>Шакуров Нафис</v>
      </c>
      <c r="D10" s="10"/>
      <c r="E10" s="10"/>
      <c r="F10" s="10"/>
      <c r="G10" s="10"/>
      <c r="H10" s="10"/>
      <c r="I10" s="10"/>
    </row>
    <row r="11" spans="1:9" ht="18">
      <c r="A11" s="11" t="s">
        <v>130</v>
      </c>
      <c r="B11" s="12">
        <v>5</v>
      </c>
      <c r="C11" s="13" t="str">
        <f>Вл1с!G63</f>
        <v>Коврижников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150</v>
      </c>
      <c r="B12" s="12">
        <v>6</v>
      </c>
      <c r="C12" s="14" t="str">
        <f>Вл1с!G65</f>
        <v>Лукьянов Роман</v>
      </c>
      <c r="D12" s="10"/>
      <c r="E12" s="10"/>
      <c r="F12" s="10"/>
      <c r="G12" s="10"/>
      <c r="H12" s="10"/>
      <c r="I12" s="10"/>
    </row>
    <row r="13" spans="1:9" ht="18">
      <c r="A13" s="11" t="s">
        <v>151</v>
      </c>
      <c r="B13" s="12">
        <v>7</v>
      </c>
      <c r="C13" s="14" t="str">
        <f>Вл1с!G68</f>
        <v>Аюпов Айдар</v>
      </c>
      <c r="D13" s="10"/>
      <c r="E13" s="10"/>
      <c r="F13" s="10"/>
      <c r="G13" s="10"/>
      <c r="H13" s="10"/>
      <c r="I13" s="10"/>
    </row>
    <row r="14" spans="1:9" ht="18">
      <c r="A14" s="11" t="s">
        <v>152</v>
      </c>
      <c r="B14" s="12">
        <v>8</v>
      </c>
      <c r="C14" s="14" t="str">
        <f>Вл1с!G70</f>
        <v>Антонян Ваге</v>
      </c>
      <c r="D14" s="10"/>
      <c r="E14" s="10"/>
      <c r="F14" s="10"/>
      <c r="G14" s="10"/>
      <c r="H14" s="10"/>
      <c r="I14" s="10"/>
    </row>
    <row r="15" spans="1:9" ht="18">
      <c r="A15" s="11" t="s">
        <v>153</v>
      </c>
      <c r="B15" s="12">
        <v>9</v>
      </c>
      <c r="C15" s="14" t="str">
        <f>Вл1с!D72</f>
        <v>Кондратьев Игорь</v>
      </c>
      <c r="D15" s="10"/>
      <c r="E15" s="10"/>
      <c r="F15" s="10"/>
      <c r="G15" s="10"/>
      <c r="H15" s="10"/>
      <c r="I15" s="10"/>
    </row>
    <row r="16" spans="1:9" ht="18">
      <c r="A16" s="11" t="s">
        <v>154</v>
      </c>
      <c r="B16" s="12">
        <v>10</v>
      </c>
      <c r="C16" s="14" t="str">
        <f>Вл1с!D75</f>
        <v>Аминева Элина</v>
      </c>
      <c r="D16" s="10"/>
      <c r="E16" s="10"/>
      <c r="F16" s="10"/>
      <c r="G16" s="10"/>
      <c r="H16" s="10"/>
      <c r="I16" s="10"/>
    </row>
    <row r="17" spans="1:9" ht="18">
      <c r="A17" s="11" t="s">
        <v>155</v>
      </c>
      <c r="B17" s="12">
        <v>11</v>
      </c>
      <c r="C17" s="14" t="str">
        <f>Вл1с!G73</f>
        <v>Зубайдуллин Артем</v>
      </c>
      <c r="D17" s="10"/>
      <c r="E17" s="10"/>
      <c r="F17" s="10"/>
      <c r="G17" s="10"/>
      <c r="H17" s="10"/>
      <c r="I17" s="10"/>
    </row>
    <row r="18" spans="1:9" ht="18">
      <c r="A18" s="11" t="s">
        <v>156</v>
      </c>
      <c r="B18" s="12">
        <v>12</v>
      </c>
      <c r="C18" s="14" t="str">
        <f>Вл1с!G75</f>
        <v>Сагитов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157</v>
      </c>
      <c r="B19" s="12">
        <v>13</v>
      </c>
      <c r="C19" s="14" t="str">
        <f>Вл2с!I40</f>
        <v>Топорков Юрий</v>
      </c>
      <c r="D19" s="10"/>
      <c r="E19" s="10"/>
      <c r="F19" s="10"/>
      <c r="G19" s="10"/>
      <c r="H19" s="10"/>
      <c r="I19" s="10"/>
    </row>
    <row r="20" spans="1:9" ht="18">
      <c r="A20" s="11" t="s">
        <v>158</v>
      </c>
      <c r="B20" s="12">
        <v>14</v>
      </c>
      <c r="C20" s="14" t="str">
        <f>Вл2с!I44</f>
        <v>Грубов Виталий</v>
      </c>
      <c r="D20" s="10"/>
      <c r="E20" s="10"/>
      <c r="F20" s="10"/>
      <c r="G20" s="10"/>
      <c r="H20" s="10"/>
      <c r="I20" s="10"/>
    </row>
    <row r="21" spans="1:9" ht="18">
      <c r="A21" s="11" t="s">
        <v>159</v>
      </c>
      <c r="B21" s="12">
        <v>15</v>
      </c>
      <c r="C21" s="14" t="str">
        <f>Вл2с!I46</f>
        <v>Андрющенко Матвей</v>
      </c>
      <c r="D21" s="10"/>
      <c r="E21" s="10"/>
      <c r="F21" s="10"/>
      <c r="G21" s="10"/>
      <c r="H21" s="10"/>
      <c r="I21" s="10"/>
    </row>
    <row r="22" spans="1:9" ht="18">
      <c r="A22" s="11" t="s">
        <v>160</v>
      </c>
      <c r="B22" s="12">
        <v>16</v>
      </c>
      <c r="C22" s="14" t="str">
        <f>Вл2с!I48</f>
        <v>Салихов Юнир</v>
      </c>
      <c r="D22" s="10"/>
      <c r="E22" s="10"/>
      <c r="F22" s="10"/>
      <c r="G22" s="10"/>
      <c r="H22" s="10"/>
      <c r="I22" s="10"/>
    </row>
    <row r="23" spans="1:9" ht="18">
      <c r="A23" s="11" t="s">
        <v>161</v>
      </c>
      <c r="B23" s="12">
        <v>17</v>
      </c>
      <c r="C23" s="14" t="str">
        <f>Вл2с!E44</f>
        <v>Смирнов Андрей</v>
      </c>
      <c r="D23" s="10"/>
      <c r="E23" s="10"/>
      <c r="F23" s="10"/>
      <c r="G23" s="10"/>
      <c r="H23" s="10"/>
      <c r="I23" s="10"/>
    </row>
    <row r="24" spans="1:9" ht="18">
      <c r="A24" s="11" t="s">
        <v>162</v>
      </c>
      <c r="B24" s="12">
        <v>18</v>
      </c>
      <c r="C24" s="14" t="str">
        <f>Вл2с!E50</f>
        <v>Герасев Михаил</v>
      </c>
      <c r="D24" s="10"/>
      <c r="E24" s="10"/>
      <c r="F24" s="10"/>
      <c r="G24" s="10"/>
      <c r="H24" s="10"/>
      <c r="I24" s="10"/>
    </row>
    <row r="25" spans="1:9" ht="18">
      <c r="A25" s="11" t="s">
        <v>163</v>
      </c>
      <c r="B25" s="12">
        <v>19</v>
      </c>
      <c r="C25" s="14" t="str">
        <f>Вл2с!E53</f>
        <v>Имашев Альфит</v>
      </c>
      <c r="D25" s="10"/>
      <c r="E25" s="10"/>
      <c r="F25" s="10"/>
      <c r="G25" s="10"/>
      <c r="H25" s="10"/>
      <c r="I25" s="10"/>
    </row>
    <row r="26" spans="1:9" ht="18">
      <c r="A26" s="11" t="s">
        <v>122</v>
      </c>
      <c r="B26" s="12">
        <v>20</v>
      </c>
      <c r="C26" s="14" t="str">
        <f>Вл2с!E55</f>
        <v>Горбунов Никита</v>
      </c>
      <c r="D26" s="10"/>
      <c r="E26" s="10"/>
      <c r="F26" s="10"/>
      <c r="G26" s="10"/>
      <c r="H26" s="10"/>
      <c r="I26" s="10"/>
    </row>
    <row r="27" spans="1:9" ht="18">
      <c r="A27" s="11" t="s">
        <v>98</v>
      </c>
      <c r="B27" s="12">
        <v>21</v>
      </c>
      <c r="C27" s="14" t="str">
        <f>Вл2с!I53</f>
        <v>Ишгарин Айдар</v>
      </c>
      <c r="D27" s="10"/>
      <c r="E27" s="10"/>
      <c r="F27" s="10"/>
      <c r="G27" s="10"/>
      <c r="H27" s="10"/>
      <c r="I27" s="10"/>
    </row>
    <row r="28" spans="1:9" ht="18">
      <c r="A28" s="11" t="s">
        <v>164</v>
      </c>
      <c r="B28" s="12">
        <v>22</v>
      </c>
      <c r="C28" s="14" t="str">
        <f>Вл2с!I57</f>
        <v>Молодцов Вадим</v>
      </c>
      <c r="D28" s="10"/>
      <c r="E28" s="10"/>
      <c r="F28" s="10"/>
      <c r="G28" s="10"/>
      <c r="H28" s="10"/>
      <c r="I28" s="10"/>
    </row>
    <row r="29" spans="1:9" ht="18">
      <c r="A29" s="11" t="s">
        <v>165</v>
      </c>
      <c r="B29" s="12">
        <v>23</v>
      </c>
      <c r="C29" s="14" t="str">
        <f>Вл2с!I59</f>
        <v>Шапошников Александр</v>
      </c>
      <c r="D29" s="10"/>
      <c r="E29" s="10"/>
      <c r="F29" s="10"/>
      <c r="G29" s="10"/>
      <c r="H29" s="10"/>
      <c r="I29" s="10"/>
    </row>
    <row r="30" spans="1:9" ht="18">
      <c r="A30" s="11" t="s">
        <v>166</v>
      </c>
      <c r="B30" s="12">
        <v>24</v>
      </c>
      <c r="C30" s="14" t="str">
        <f>Вл2с!I61</f>
        <v>Басс Кирилл</v>
      </c>
      <c r="D30" s="10"/>
      <c r="E30" s="10"/>
      <c r="F30" s="10"/>
      <c r="G30" s="10"/>
      <c r="H30" s="10"/>
      <c r="I30" s="10"/>
    </row>
    <row r="31" spans="1:9" ht="18">
      <c r="A31" s="11" t="s">
        <v>167</v>
      </c>
      <c r="B31" s="12">
        <v>25</v>
      </c>
      <c r="C31" s="14" t="str">
        <f>Вл2с!E63</f>
        <v>Осинский Александр</v>
      </c>
      <c r="D31" s="10"/>
      <c r="E31" s="10"/>
      <c r="F31" s="10"/>
      <c r="G31" s="10"/>
      <c r="H31" s="10"/>
      <c r="I31" s="10"/>
    </row>
    <row r="32" spans="1:9" ht="18">
      <c r="A32" s="11" t="s">
        <v>168</v>
      </c>
      <c r="B32" s="12">
        <v>26</v>
      </c>
      <c r="C32" s="14" t="str">
        <f>Вл2с!E69</f>
        <v>Зиновьев Александр</v>
      </c>
      <c r="D32" s="10"/>
      <c r="E32" s="10"/>
      <c r="F32" s="10"/>
      <c r="G32" s="10"/>
      <c r="H32" s="10"/>
      <c r="I32" s="10"/>
    </row>
    <row r="33" spans="1:9" ht="18">
      <c r="A33" s="11" t="s">
        <v>16</v>
      </c>
      <c r="B33" s="12">
        <v>27</v>
      </c>
      <c r="C33" s="14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4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4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4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4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4">
        <f>Вл2с!I74</f>
        <v>0</v>
      </c>
      <c r="D38" s="10"/>
      <c r="E38" s="10"/>
      <c r="F38" s="10"/>
      <c r="G38" s="10"/>
      <c r="H38" s="10"/>
      <c r="I38" s="10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СпВл!A1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СпВл!A2</f>
        <v>Соревнования Высшей лиги 14-го Этапа День космонавтики</v>
      </c>
      <c r="B2" s="41"/>
      <c r="C2" s="41"/>
      <c r="D2" s="41"/>
      <c r="E2" s="41"/>
      <c r="F2" s="41"/>
      <c r="G2" s="41"/>
    </row>
    <row r="3" spans="1:7" ht="15.75">
      <c r="A3" s="42">
        <f>СпВл!A3</f>
        <v>41378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146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146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СпВл!A23</f>
        <v>Топорков Юрий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160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">
        <v>160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146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СпВл!A15</f>
        <v>Зубайдуллин Артем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153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СпВл!A30</f>
        <v>Осинский Александр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152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СпВл!A31</f>
        <v>Аминева Элина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152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СпВл!A14</f>
        <v>Исмайлов Азамат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146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СпВл!A11</f>
        <v>Шакуров Нафис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130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130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СпВл!A27</f>
        <v>Басс Кирилл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156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СпВл!A18</f>
        <v>Коврижников Максим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130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СпВл!A19</f>
        <v>Герасев Михаил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157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СпВл!A26</f>
        <v>Имашев Альфит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149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149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СпВл!A10</f>
        <v>Сагитов Александр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147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СпВл!A9</f>
        <v>Лукьянов Роман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148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148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СпВл!A25</f>
        <v>Андрющенко Матвей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158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СпВл!A20</f>
        <v>Салихов Юнир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148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СпВл!A17</f>
        <v>Аюпов Айдар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155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СпВл!A28</f>
        <v>Молодцов Вадим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150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СпВл!A33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150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СпВл!A12</f>
        <v>Кондратьев Игорь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147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СпВл!A13</f>
        <v>Антонян Ваге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151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СпВл!A32</f>
        <v>Горбунов Никита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151</v>
      </c>
      <c r="E56" s="25"/>
      <c r="F56" s="34">
        <v>-31</v>
      </c>
      <c r="G56" s="20" t="str">
        <f>IF(G36=F20,F52,IF(G36=F52,F20,0))</f>
        <v>Семенов Константин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СпВл!A29</f>
        <v>Зиновьев Александр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154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СпВл!A16</f>
        <v>Смирнов Андрей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147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СпВл!A21</f>
        <v>Ишгарин Айдар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159</v>
      </c>
      <c r="D62" s="25"/>
      <c r="E62" s="19">
        <v>-58</v>
      </c>
      <c r="F62" s="20" t="str">
        <f>IF(Вл2с!H14=Вл2с!G10,Вл2с!G18,IF(Вл2с!H14=Вл2с!G18,Вл2с!G10,0))</f>
        <v>Лукьянов Роман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СпВл!A24</f>
        <v>Шапошников Александр</v>
      </c>
      <c r="C63" s="25"/>
      <c r="D63" s="25"/>
      <c r="E63" s="18"/>
      <c r="F63" s="21">
        <v>61</v>
      </c>
      <c r="G63" s="22" t="s">
        <v>156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147</v>
      </c>
      <c r="E64" s="19">
        <v>-59</v>
      </c>
      <c r="F64" s="24" t="str">
        <f>IF(Вл2с!H30=Вл2с!G26,Вл2с!G34,IF(Вл2с!H30=Вл2с!G34,Вл2с!G26,0))</f>
        <v>Коврижников Максим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Лукьянов Роман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147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СпВл!A8</f>
        <v>Топорков Артур</v>
      </c>
      <c r="C67" s="18"/>
      <c r="D67" s="18"/>
      <c r="E67" s="19">
        <v>-56</v>
      </c>
      <c r="F67" s="20" t="str">
        <f>IF(Вл2с!G10=Вл2с!F6,Вл2с!F14,IF(Вл2с!G10=Вл2с!F14,Вл2с!F6,0))</f>
        <v>Аюпов Айдар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155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IF(Вл2с!F6=Вл2с!E4,Вл2с!E8,IF(Вл2с!F6=Вл2с!E8,Вл2с!E4,0))</f>
        <v>Аминева Элина</v>
      </c>
      <c r="C69" s="18"/>
      <c r="D69" s="18"/>
      <c r="E69" s="19">
        <v>-57</v>
      </c>
      <c r="F69" s="24" t="str">
        <f>IF(Вл2с!G26=Вл2с!F22,Вл2с!F30,IF(Вл2с!G26=Вл2с!F30,Вл2с!F22,0))</f>
        <v>Антонян Ваге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167</v>
      </c>
      <c r="D70" s="18"/>
      <c r="E70" s="18"/>
      <c r="F70" s="19">
        <v>-62</v>
      </c>
      <c r="G70" s="20" t="str">
        <f>IF(G68=F67,F69,IF(G68=F69,F67,0))</f>
        <v>Антонян Ваге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IF(Вл2с!F14=Вл2с!E12,Вл2с!E16,IF(Вл2с!F14=Вл2с!E16,Вл2с!E12,0))</f>
        <v>Сагитов Александр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150</v>
      </c>
      <c r="E72" s="19">
        <v>-63</v>
      </c>
      <c r="F72" s="20" t="str">
        <f>IF(C70=B69,B71,IF(C70=B71,B69,0))</f>
        <v>Сагитов Александр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IF(Вл2с!F22=Вл2с!E20,Вл2с!E24,IF(Вл2с!F22=Вл2с!E24,Вл2с!E20,0))</f>
        <v>Кондратьев Игорь</v>
      </c>
      <c r="C73" s="25"/>
      <c r="D73" s="38" t="s">
        <v>23</v>
      </c>
      <c r="E73" s="18"/>
      <c r="F73" s="21">
        <v>66</v>
      </c>
      <c r="G73" s="22" t="s">
        <v>153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150</v>
      </c>
      <c r="D74" s="37"/>
      <c r="E74" s="19">
        <v>-64</v>
      </c>
      <c r="F74" s="24" t="str">
        <f>IF(C74=B73,B75,IF(C74=B75,B73,0))</f>
        <v>Зубайдуллин Артем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IF(Вл2с!F30=Вл2с!E28,Вл2с!E32,IF(Вл2с!F30=Вл2с!E32,Вл2с!E28,0))</f>
        <v>Зубайдуллин Артем</v>
      </c>
      <c r="C75" s="19">
        <v>-65</v>
      </c>
      <c r="D75" s="20" t="str">
        <f>IF(D72=C70,C74,IF(D72=C74,C70,0))</f>
        <v>Аминева Элина</v>
      </c>
      <c r="E75" s="18"/>
      <c r="F75" s="19">
        <v>-66</v>
      </c>
      <c r="G75" s="20" t="str">
        <f>IF(G73=F72,F74,IF(G73=F74,F72,0))</f>
        <v>Сагитов Александр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2" sqref="B122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СпВл!A1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СпВл!A2</f>
        <v>Соревнования Высшей лиги 14-го Этапа День космонавтики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СпВл!A3</f>
        <v>41378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Исмайлов Азамат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161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Топорков Юрий</v>
      </c>
      <c r="C6" s="21">
        <v>40</v>
      </c>
      <c r="D6" s="28" t="s">
        <v>161</v>
      </c>
      <c r="E6" s="21">
        <v>52</v>
      </c>
      <c r="F6" s="28" t="s">
        <v>152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Ишгарин Айдар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Осинский Александр</v>
      </c>
      <c r="C8" s="18"/>
      <c r="D8" s="21">
        <v>48</v>
      </c>
      <c r="E8" s="46" t="s">
        <v>167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167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Аминева Элина</v>
      </c>
      <c r="C10" s="21">
        <v>41</v>
      </c>
      <c r="D10" s="46" t="s">
        <v>167</v>
      </c>
      <c r="E10" s="30"/>
      <c r="F10" s="21">
        <v>56</v>
      </c>
      <c r="G10" s="28" t="s">
        <v>152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Смирнов Андрей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Сагитов Александр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98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Басс Кирилл</v>
      </c>
      <c r="C14" s="21">
        <v>42</v>
      </c>
      <c r="D14" s="28" t="s">
        <v>155</v>
      </c>
      <c r="E14" s="21">
        <v>53</v>
      </c>
      <c r="F14" s="46" t="s">
        <v>155</v>
      </c>
      <c r="G14" s="21">
        <v>58</v>
      </c>
      <c r="H14" s="28" t="s">
        <v>152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Аюпов Айдар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Имашев Альфит</v>
      </c>
      <c r="C16" s="18"/>
      <c r="D16" s="21">
        <v>49</v>
      </c>
      <c r="E16" s="46" t="s">
        <v>155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122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46" t="s">
        <v>158</v>
      </c>
      <c r="E18" s="30"/>
      <c r="F18" s="19">
        <v>-30</v>
      </c>
      <c r="G18" s="24" t="str">
        <f>IF(Вл1с!F52=Вл1с!E44,Вл1с!E60,IF(Вл1с!F52=Вл1с!E60,Вл1с!E44,0))</f>
        <v>Лукьянов Роман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Салихов Юнир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Кондратьев Игорь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163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Андрющенко Матвей</v>
      </c>
      <c r="C22" s="21">
        <v>44</v>
      </c>
      <c r="D22" s="28" t="s">
        <v>163</v>
      </c>
      <c r="E22" s="21">
        <v>54</v>
      </c>
      <c r="F22" s="28" t="s">
        <v>156</v>
      </c>
      <c r="G22" s="30"/>
      <c r="H22" s="21">
        <v>60</v>
      </c>
      <c r="I22" s="47" t="s">
        <v>152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Герасев Михаил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Молодцов Вадим</v>
      </c>
      <c r="C24" s="18"/>
      <c r="D24" s="21">
        <v>50</v>
      </c>
      <c r="E24" s="46" t="s">
        <v>156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164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46" t="s">
        <v>156</v>
      </c>
      <c r="E26" s="30"/>
      <c r="F26" s="21">
        <v>57</v>
      </c>
      <c r="G26" s="28" t="s">
        <v>156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Коврижников Максим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Горбунов Никита</v>
      </c>
      <c r="C28" s="18"/>
      <c r="D28" s="19">
        <v>-28</v>
      </c>
      <c r="E28" s="20" t="str">
        <f>IF(Вл1с!E60=Вл1с!D56,Вл1с!D64,IF(Вл1с!E60=Вл1с!D64,Вл1с!D56,0))</f>
        <v>Антонян Ваге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168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Зиновьев Александр</v>
      </c>
      <c r="C30" s="21">
        <v>46</v>
      </c>
      <c r="D30" s="28" t="s">
        <v>153</v>
      </c>
      <c r="E30" s="21">
        <v>55</v>
      </c>
      <c r="F30" s="46" t="s">
        <v>151</v>
      </c>
      <c r="G30" s="21">
        <v>59</v>
      </c>
      <c r="H30" s="46" t="s">
        <v>130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Зубайдуллин Артем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Шапошников Александр</v>
      </c>
      <c r="C32" s="18"/>
      <c r="D32" s="21">
        <v>51</v>
      </c>
      <c r="E32" s="46" t="s">
        <v>153</v>
      </c>
      <c r="F32" s="18"/>
      <c r="G32" s="25"/>
      <c r="H32" s="19">
        <v>-60</v>
      </c>
      <c r="I32" s="20" t="str">
        <f>IF(I22=H14,H30,IF(I22=H30,H14,0))</f>
        <v>Шакуров Нафис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162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46" t="s">
        <v>160</v>
      </c>
      <c r="E34" s="30"/>
      <c r="F34" s="19">
        <v>-29</v>
      </c>
      <c r="G34" s="24" t="str">
        <f>IF(Вл1с!F20=Вл1с!E12,Вл1с!E28,IF(Вл1с!F20=Вл1с!E28,Вл1с!E12,0))</f>
        <v>Шакуров Нафис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Грубов Виталий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Ишгарин Айдар</v>
      </c>
      <c r="C37" s="18"/>
      <c r="D37" s="18"/>
      <c r="E37" s="18"/>
      <c r="F37" s="19">
        <v>-48</v>
      </c>
      <c r="G37" s="20" t="str">
        <f>IF(E8=D6,D10,IF(E8=D10,D6,0))</f>
        <v>Топорков Юрий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154</v>
      </c>
      <c r="D38" s="18"/>
      <c r="E38" s="18"/>
      <c r="F38" s="18"/>
      <c r="G38" s="21">
        <v>67</v>
      </c>
      <c r="H38" s="28" t="s">
        <v>161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Смирнов Андрей</v>
      </c>
      <c r="C39" s="25"/>
      <c r="D39" s="18"/>
      <c r="E39" s="18"/>
      <c r="F39" s="19">
        <v>-49</v>
      </c>
      <c r="G39" s="24" t="str">
        <f>IF(E16=D14,D18,IF(E16=D18,D14,0))</f>
        <v>Салихов Юнир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154</v>
      </c>
      <c r="E40" s="18"/>
      <c r="F40" s="18"/>
      <c r="G40" s="18"/>
      <c r="H40" s="21">
        <v>69</v>
      </c>
      <c r="I40" s="29" t="s">
        <v>161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Басс Кирилл</v>
      </c>
      <c r="C41" s="25"/>
      <c r="D41" s="25"/>
      <c r="E41" s="18"/>
      <c r="F41" s="19">
        <v>-50</v>
      </c>
      <c r="G41" s="20" t="str">
        <f>IF(E24=D22,D26,IF(E24=D26,D22,0))</f>
        <v>Андрющенко Матвей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122</v>
      </c>
      <c r="D42" s="25"/>
      <c r="E42" s="18"/>
      <c r="F42" s="18"/>
      <c r="G42" s="21">
        <v>68</v>
      </c>
      <c r="H42" s="46" t="s">
        <v>160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Имашев Альфит</v>
      </c>
      <c r="C43" s="18"/>
      <c r="D43" s="25"/>
      <c r="E43" s="18"/>
      <c r="F43" s="19">
        <v>-51</v>
      </c>
      <c r="G43" s="24" t="str">
        <f>IF(E32=D30,D34,IF(E32=D34,D30,0))</f>
        <v>Грубов Виталий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154</v>
      </c>
      <c r="F44" s="18"/>
      <c r="G44" s="18"/>
      <c r="H44" s="19">
        <v>-69</v>
      </c>
      <c r="I44" s="20" t="str">
        <f>IF(I40=H38,H42,IF(I40=H42,H38,0))</f>
        <v>Грубов Виталий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Герасев Михаил</v>
      </c>
      <c r="C45" s="18"/>
      <c r="D45" s="25"/>
      <c r="E45" s="36" t="s">
        <v>58</v>
      </c>
      <c r="F45" s="18"/>
      <c r="G45" s="19">
        <v>-67</v>
      </c>
      <c r="H45" s="20" t="str">
        <f>IF(H38=G37,G39,IF(H38=G39,G37,0))</f>
        <v>Салихов Юнир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157</v>
      </c>
      <c r="D46" s="25"/>
      <c r="E46" s="18"/>
      <c r="F46" s="18"/>
      <c r="G46" s="18"/>
      <c r="H46" s="21">
        <v>70</v>
      </c>
      <c r="I46" s="47" t="s">
        <v>163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Молодцов Вадим</v>
      </c>
      <c r="C47" s="25"/>
      <c r="D47" s="25"/>
      <c r="E47" s="18"/>
      <c r="F47" s="18"/>
      <c r="G47" s="19">
        <v>-68</v>
      </c>
      <c r="H47" s="24" t="str">
        <f>IF(H42=G41,G43,IF(H42=G43,G41,0))</f>
        <v>Андрющенко Матвей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157</v>
      </c>
      <c r="E48" s="18"/>
      <c r="F48" s="18"/>
      <c r="G48" s="18"/>
      <c r="H48" s="19">
        <v>-70</v>
      </c>
      <c r="I48" s="20" t="str">
        <f>IF(I46=H45,H47,IF(I46=H47,H45,0))</f>
        <v>Салихов Юнир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Горбунов Никита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168</v>
      </c>
      <c r="D50" s="19">
        <v>-77</v>
      </c>
      <c r="E50" s="20" t="str">
        <f>IF(E44=D40,D48,IF(E44=D48,D40,0))</f>
        <v>Герасев Михаил</v>
      </c>
      <c r="F50" s="19">
        <v>-71</v>
      </c>
      <c r="G50" s="20" t="str">
        <f>IF(C38=B37,B39,IF(C38=B39,B37,0))</f>
        <v>Ишгарин Айдар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Шапошников Александр</v>
      </c>
      <c r="C51" s="18"/>
      <c r="D51" s="18"/>
      <c r="E51" s="36" t="s">
        <v>59</v>
      </c>
      <c r="F51" s="18"/>
      <c r="G51" s="21">
        <v>79</v>
      </c>
      <c r="H51" s="28" t="s">
        <v>159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Имашев Альфит</v>
      </c>
      <c r="E52" s="37"/>
      <c r="F52" s="19">
        <v>-72</v>
      </c>
      <c r="G52" s="24" t="str">
        <f>IF(C42=B41,B43,IF(C42=B43,B41,0))</f>
        <v>Басс Кирилл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122</v>
      </c>
      <c r="F53" s="18"/>
      <c r="G53" s="18"/>
      <c r="H53" s="21">
        <v>81</v>
      </c>
      <c r="I53" s="29" t="s">
        <v>159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Горбунов Никита</v>
      </c>
      <c r="E54" s="36" t="s">
        <v>60</v>
      </c>
      <c r="F54" s="19">
        <v>-73</v>
      </c>
      <c r="G54" s="20" t="str">
        <f>IF(C46=B45,B47,IF(C46=B47,B45,0))</f>
        <v>Молодцов Вадим</v>
      </c>
      <c r="H54" s="25"/>
      <c r="I54" s="35"/>
      <c r="J54" s="31" t="s">
        <v>61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Горбунов Никита</v>
      </c>
      <c r="F55" s="18"/>
      <c r="G55" s="21">
        <v>80</v>
      </c>
      <c r="H55" s="46" t="s">
        <v>164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62</v>
      </c>
      <c r="F56" s="19">
        <v>-74</v>
      </c>
      <c r="G56" s="24" t="str">
        <f>IF(C50=B49,B51,IF(C50=B51,B49,0))</f>
        <v>Шапошников Александр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166</v>
      </c>
      <c r="D57" s="18"/>
      <c r="E57" s="18"/>
      <c r="F57" s="18"/>
      <c r="G57" s="18"/>
      <c r="H57" s="19">
        <v>-81</v>
      </c>
      <c r="I57" s="20" t="str">
        <f>IF(I53=H51,H55,IF(I53=H55,H51,0))</f>
        <v>Молодцов Вадим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Осинский Александр</v>
      </c>
      <c r="C58" s="25"/>
      <c r="D58" s="18"/>
      <c r="E58" s="18"/>
      <c r="F58" s="18"/>
      <c r="G58" s="19">
        <v>-79</v>
      </c>
      <c r="H58" s="20" t="str">
        <f>IF(H51=G50,G52,IF(H51=G52,G50,0))</f>
        <v>Басс Кирилл</v>
      </c>
      <c r="I58" s="37"/>
      <c r="J58" s="31" t="s">
        <v>63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166</v>
      </c>
      <c r="E59" s="18"/>
      <c r="F59" s="18"/>
      <c r="G59" s="18"/>
      <c r="H59" s="21">
        <v>82</v>
      </c>
      <c r="I59" s="47" t="s">
        <v>162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Шапошников Александр</v>
      </c>
      <c r="I60" s="37"/>
      <c r="J60" s="31" t="s">
        <v>64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 t="str">
        <f>IF(I59=H58,H60,IF(I59=H60,H58,0))</f>
        <v>Басс Кирилл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166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 t="s">
        <v>165</v>
      </c>
      <c r="E67" s="18"/>
      <c r="F67" s="19">
        <v>-85</v>
      </c>
      <c r="G67" s="20">
        <f>IF(C65=B64,B66,IF(C65=B66,B64,0))</f>
        <v>0</v>
      </c>
      <c r="H67" s="25"/>
      <c r="I67" s="35"/>
      <c r="J67" s="31" t="s">
        <v>67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Зиновьев Александр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 t="s">
        <v>165</v>
      </c>
      <c r="D69" s="19">
        <v>-89</v>
      </c>
      <c r="E69" s="20" t="str">
        <f>IF(E63=D59,D67,IF(E63=D67,D59,0))</f>
        <v>Зиновьев Александр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70</v>
      </c>
      <c r="F73" s="18"/>
      <c r="G73" s="19">
        <v>-92</v>
      </c>
      <c r="H73" s="24" t="str">
        <f>IF(H68=G67,G69,IF(H68=G69,G67,0))</f>
        <v>_</v>
      </c>
      <c r="I73" s="37"/>
      <c r="J73" s="31" t="s">
        <v>71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72</v>
      </c>
      <c r="F75" s="18"/>
      <c r="G75" s="30"/>
      <c r="H75" s="18"/>
      <c r="I75" s="37"/>
      <c r="J75" s="31" t="s">
        <v>73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0" sqref="B6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Крылов Алексей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6л!F31</f>
        <v>Васильев Денис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6л!G43</f>
        <v>Горин Николай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6л!G51</f>
        <v>Самситдинов Айнур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6л!C55</f>
        <v>Мельников Мирослав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6л!C57</f>
        <v>Тазтдинова Анна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6л!C60</f>
        <v>Гайсин Динислам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6л!C62</f>
        <v>Хусаинов Даниэль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6л!G57</f>
        <v>Юсупов Николай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 t="str">
        <f>6л!G60</f>
        <v>Николаев Дмитрий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4" t="str">
        <f>6л!G64</f>
        <v>Идрисов Данил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4">
        <f>6л!G66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16</v>
      </c>
      <c r="B19" s="12">
        <v>13</v>
      </c>
      <c r="C19" s="14">
        <f>6л!D67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16</v>
      </c>
      <c r="B20" s="12">
        <v>14</v>
      </c>
      <c r="C20" s="14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4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4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169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41377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170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171</v>
      </c>
      <c r="B8" s="12">
        <v>2</v>
      </c>
      <c r="C8" s="13" t="str">
        <f>Мл1с!G56</f>
        <v>Харламов Руслан</v>
      </c>
      <c r="D8" s="10"/>
      <c r="E8" s="10"/>
      <c r="F8" s="10"/>
      <c r="G8" s="10"/>
      <c r="H8" s="10"/>
      <c r="I8" s="10"/>
    </row>
    <row r="9" spans="1:9" ht="18">
      <c r="A9" s="11" t="s">
        <v>172</v>
      </c>
      <c r="B9" s="12">
        <v>3</v>
      </c>
      <c r="C9" s="13" t="str">
        <f>Мл2с!I22</f>
        <v>Аббасов Рустамхон</v>
      </c>
      <c r="D9" s="10"/>
      <c r="E9" s="10"/>
      <c r="F9" s="10"/>
      <c r="G9" s="10"/>
      <c r="H9" s="10"/>
      <c r="I9" s="10"/>
    </row>
    <row r="10" spans="1:9" ht="18">
      <c r="A10" s="11" t="s">
        <v>173</v>
      </c>
      <c r="B10" s="12">
        <v>4</v>
      </c>
      <c r="C10" s="13" t="str">
        <f>Мл2с!I32</f>
        <v>Мазмаев Руслан</v>
      </c>
      <c r="D10" s="10"/>
      <c r="E10" s="10"/>
      <c r="F10" s="10"/>
      <c r="G10" s="10"/>
      <c r="H10" s="10"/>
      <c r="I10" s="10"/>
    </row>
    <row r="11" spans="1:9" ht="18">
      <c r="A11" s="11" t="s">
        <v>146</v>
      </c>
      <c r="B11" s="12">
        <v>5</v>
      </c>
      <c r="C11" s="13" t="str">
        <f>Мл1с!G63</f>
        <v>Семенов Константин</v>
      </c>
      <c r="D11" s="10"/>
      <c r="E11" s="10"/>
      <c r="F11" s="10"/>
      <c r="G11" s="10"/>
      <c r="H11" s="10"/>
      <c r="I11" s="10"/>
    </row>
    <row r="12" spans="1:9" ht="18">
      <c r="A12" s="11" t="s">
        <v>174</v>
      </c>
      <c r="B12" s="12">
        <v>6</v>
      </c>
      <c r="C12" s="13" t="str">
        <f>Мл1с!G65</f>
        <v>Сагитов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175</v>
      </c>
      <c r="B13" s="12">
        <v>7</v>
      </c>
      <c r="C13" s="14" t="str">
        <f>Мл1с!G68</f>
        <v>Шариков Сергей</v>
      </c>
      <c r="D13" s="10"/>
      <c r="E13" s="10"/>
      <c r="F13" s="10"/>
      <c r="G13" s="10"/>
      <c r="H13" s="10"/>
      <c r="I13" s="10"/>
    </row>
    <row r="14" spans="1:9" ht="18">
      <c r="A14" s="11" t="s">
        <v>176</v>
      </c>
      <c r="B14" s="12">
        <v>8</v>
      </c>
      <c r="C14" s="14" t="str">
        <f>Мл1с!G70</f>
        <v>Суфияров Эдуард</v>
      </c>
      <c r="D14" s="10"/>
      <c r="E14" s="10"/>
      <c r="F14" s="10"/>
      <c r="G14" s="10"/>
      <c r="H14" s="10"/>
      <c r="I14" s="10"/>
    </row>
    <row r="15" spans="1:9" ht="18">
      <c r="A15" s="11" t="s">
        <v>119</v>
      </c>
      <c r="B15" s="12">
        <v>9</v>
      </c>
      <c r="C15" s="14" t="str">
        <f>Мл1с!D72</f>
        <v>Топорков Артур</v>
      </c>
      <c r="D15" s="10"/>
      <c r="E15" s="10"/>
      <c r="F15" s="10"/>
      <c r="G15" s="10"/>
      <c r="H15" s="10"/>
      <c r="I15" s="10"/>
    </row>
    <row r="16" spans="1:9" ht="18">
      <c r="A16" s="11" t="s">
        <v>177</v>
      </c>
      <c r="B16" s="12">
        <v>10</v>
      </c>
      <c r="C16" s="14" t="str">
        <f>Мл1с!D75</f>
        <v>Лютый Олег</v>
      </c>
      <c r="D16" s="10"/>
      <c r="E16" s="10"/>
      <c r="F16" s="10"/>
      <c r="G16" s="10"/>
      <c r="H16" s="10"/>
      <c r="I16" s="10"/>
    </row>
    <row r="17" spans="1:9" ht="18">
      <c r="A17" s="11" t="s">
        <v>147</v>
      </c>
      <c r="B17" s="12">
        <v>11</v>
      </c>
      <c r="C17" s="14" t="str">
        <f>Мл1с!G73</f>
        <v>Сазонов Николай</v>
      </c>
      <c r="D17" s="10"/>
      <c r="E17" s="10"/>
      <c r="F17" s="10"/>
      <c r="G17" s="10"/>
      <c r="H17" s="10"/>
      <c r="I17" s="10"/>
    </row>
    <row r="18" spans="1:9" ht="18">
      <c r="A18" s="11" t="s">
        <v>148</v>
      </c>
      <c r="B18" s="12">
        <v>12</v>
      </c>
      <c r="C18" s="14" t="str">
        <f>Мл1с!G75</f>
        <v>Срумов Антон</v>
      </c>
      <c r="D18" s="10"/>
      <c r="E18" s="10"/>
      <c r="F18" s="10"/>
      <c r="G18" s="10"/>
      <c r="H18" s="10"/>
      <c r="I18" s="10"/>
    </row>
    <row r="19" spans="1:9" ht="18">
      <c r="A19" s="11" t="s">
        <v>149</v>
      </c>
      <c r="B19" s="12">
        <v>13</v>
      </c>
      <c r="C19" s="88" t="str">
        <f>Мл2с!I40</f>
        <v>Мазурин Викентий</v>
      </c>
      <c r="D19" s="10"/>
      <c r="E19" s="10"/>
      <c r="F19" s="10"/>
      <c r="G19" s="10"/>
      <c r="H19" s="10"/>
      <c r="I19" s="10"/>
    </row>
    <row r="20" spans="1:9" ht="18">
      <c r="A20" s="11" t="s">
        <v>130</v>
      </c>
      <c r="B20" s="12">
        <v>14</v>
      </c>
      <c r="C20" s="14" t="str">
        <f>Мл2с!I44</f>
        <v>Шакуров Нафис</v>
      </c>
      <c r="D20" s="10"/>
      <c r="E20" s="10"/>
      <c r="F20" s="10"/>
      <c r="G20" s="10"/>
      <c r="H20" s="10"/>
      <c r="I20" s="10"/>
    </row>
    <row r="21" spans="1:9" ht="18">
      <c r="A21" s="11" t="s">
        <v>151</v>
      </c>
      <c r="B21" s="12">
        <v>15</v>
      </c>
      <c r="C21" s="14" t="str">
        <f>Мл2с!I46</f>
        <v>Зубахин Артем</v>
      </c>
      <c r="D21" s="10"/>
      <c r="E21" s="10"/>
      <c r="F21" s="10"/>
      <c r="G21" s="10"/>
      <c r="H21" s="10"/>
      <c r="I21" s="10"/>
    </row>
    <row r="22" spans="1:9" ht="18">
      <c r="A22" s="11" t="s">
        <v>152</v>
      </c>
      <c r="B22" s="12">
        <v>16</v>
      </c>
      <c r="C22" s="14" t="str">
        <f>Мл2с!I48</f>
        <v>Исмайлов Азамат</v>
      </c>
      <c r="D22" s="10"/>
      <c r="E22" s="10"/>
      <c r="F22" s="10"/>
      <c r="G22" s="10"/>
      <c r="H22" s="10"/>
      <c r="I22" s="10"/>
    </row>
    <row r="23" spans="1:9" ht="18">
      <c r="A23" s="11" t="s">
        <v>178</v>
      </c>
      <c r="B23" s="12">
        <v>17</v>
      </c>
      <c r="C23" s="14" t="str">
        <f>Мл2с!E44</f>
        <v>Коврижников Максим</v>
      </c>
      <c r="D23" s="10"/>
      <c r="E23" s="10"/>
      <c r="F23" s="10"/>
      <c r="G23" s="10"/>
      <c r="H23" s="10"/>
      <c r="I23" s="10"/>
    </row>
    <row r="24" spans="1:9" ht="18">
      <c r="A24" s="11" t="s">
        <v>179</v>
      </c>
      <c r="B24" s="12">
        <v>18</v>
      </c>
      <c r="C24" s="14" t="str">
        <f>Мл2с!E50</f>
        <v>Коротеев Георгий</v>
      </c>
      <c r="D24" s="10"/>
      <c r="E24" s="10"/>
      <c r="F24" s="10"/>
      <c r="G24" s="10"/>
      <c r="H24" s="10"/>
      <c r="I24" s="10"/>
    </row>
    <row r="25" spans="1:9" ht="18">
      <c r="A25" s="11" t="s">
        <v>154</v>
      </c>
      <c r="B25" s="12">
        <v>19</v>
      </c>
      <c r="C25" s="14" t="str">
        <f>Мл2с!E53</f>
        <v>Антонян Ваге</v>
      </c>
      <c r="D25" s="10"/>
      <c r="E25" s="10"/>
      <c r="F25" s="10"/>
      <c r="G25" s="10"/>
      <c r="H25" s="10"/>
      <c r="I25" s="10"/>
    </row>
    <row r="26" spans="1:9" ht="18">
      <c r="A26" s="11" t="s">
        <v>156</v>
      </c>
      <c r="B26" s="12">
        <v>20</v>
      </c>
      <c r="C26" s="14" t="str">
        <f>Мл2с!E55</f>
        <v>Смирнов Андрей</v>
      </c>
      <c r="D26" s="10"/>
      <c r="E26" s="10"/>
      <c r="F26" s="10"/>
      <c r="G26" s="10"/>
      <c r="H26" s="10"/>
      <c r="I26" s="10"/>
    </row>
    <row r="27" spans="1:9" ht="18">
      <c r="A27" s="11" t="s">
        <v>157</v>
      </c>
      <c r="B27" s="12">
        <v>21</v>
      </c>
      <c r="C27" s="14" t="str">
        <f>Мл2с!I53</f>
        <v>Топорков Юрий</v>
      </c>
      <c r="D27" s="10"/>
      <c r="E27" s="10"/>
      <c r="F27" s="10"/>
      <c r="G27" s="10"/>
      <c r="H27" s="10"/>
      <c r="I27" s="10"/>
    </row>
    <row r="28" spans="1:9" ht="18">
      <c r="A28" s="11" t="s">
        <v>180</v>
      </c>
      <c r="B28" s="12">
        <v>22</v>
      </c>
      <c r="C28" s="14" t="str">
        <f>Мл2с!I57</f>
        <v>Ишгарин Айдар</v>
      </c>
      <c r="D28" s="10"/>
      <c r="E28" s="10"/>
      <c r="F28" s="10"/>
      <c r="G28" s="10"/>
      <c r="H28" s="10"/>
      <c r="I28" s="10"/>
    </row>
    <row r="29" spans="1:9" ht="18">
      <c r="A29" s="11" t="s">
        <v>181</v>
      </c>
      <c r="B29" s="12">
        <v>23</v>
      </c>
      <c r="C29" s="14" t="str">
        <f>Мл2с!I59</f>
        <v>Лукьянов Роман</v>
      </c>
      <c r="D29" s="10"/>
      <c r="E29" s="10"/>
      <c r="F29" s="10"/>
      <c r="G29" s="10"/>
      <c r="H29" s="10"/>
      <c r="I29" s="10"/>
    </row>
    <row r="30" spans="1:9" ht="18">
      <c r="A30" s="11" t="s">
        <v>159</v>
      </c>
      <c r="B30" s="12">
        <v>24</v>
      </c>
      <c r="C30" s="14" t="str">
        <f>Мл2с!I61</f>
        <v>Старновский Семен</v>
      </c>
      <c r="D30" s="10"/>
      <c r="E30" s="10"/>
      <c r="F30" s="10"/>
      <c r="G30" s="10"/>
      <c r="H30" s="10"/>
      <c r="I30" s="10"/>
    </row>
    <row r="31" spans="1:9" ht="18">
      <c r="A31" s="11" t="s">
        <v>182</v>
      </c>
      <c r="B31" s="12">
        <v>25</v>
      </c>
      <c r="C31" s="14" t="str">
        <f>Мл2с!E63</f>
        <v>Шарипов Вадим</v>
      </c>
      <c r="D31" s="10"/>
      <c r="E31" s="10"/>
      <c r="F31" s="10"/>
      <c r="G31" s="10"/>
      <c r="H31" s="10"/>
      <c r="I31" s="10"/>
    </row>
    <row r="32" spans="1:9" ht="18">
      <c r="A32" s="11" t="s">
        <v>161</v>
      </c>
      <c r="B32" s="12">
        <v>26</v>
      </c>
      <c r="C32" s="14" t="str">
        <f>Мл2с!E69</f>
        <v>Хабиров Марс</v>
      </c>
      <c r="D32" s="10"/>
      <c r="E32" s="10"/>
      <c r="F32" s="10"/>
      <c r="G32" s="10"/>
      <c r="H32" s="10"/>
      <c r="I32" s="10"/>
    </row>
    <row r="33" spans="1:9" ht="18">
      <c r="A33" s="11" t="s">
        <v>183</v>
      </c>
      <c r="B33" s="12">
        <v>27</v>
      </c>
      <c r="C33" s="14" t="str">
        <f>Мл2с!E72</f>
        <v>Семенов Юрий</v>
      </c>
      <c r="D33" s="10"/>
      <c r="E33" s="10"/>
      <c r="F33" s="10"/>
      <c r="G33" s="10"/>
      <c r="H33" s="10"/>
      <c r="I33" s="10"/>
    </row>
    <row r="34" spans="1:9" ht="18">
      <c r="A34" s="11" t="s">
        <v>184</v>
      </c>
      <c r="B34" s="12">
        <v>28</v>
      </c>
      <c r="C34" s="14" t="str">
        <f>Мл2с!E74</f>
        <v>Яппаров Радик</v>
      </c>
      <c r="D34" s="10"/>
      <c r="E34" s="10"/>
      <c r="F34" s="10"/>
      <c r="G34" s="10"/>
      <c r="H34" s="10"/>
      <c r="I34" s="10"/>
    </row>
    <row r="35" spans="1:9" ht="18">
      <c r="A35" s="11" t="s">
        <v>133</v>
      </c>
      <c r="B35" s="12">
        <v>29</v>
      </c>
      <c r="C35" s="14" t="str">
        <f>Мл2с!I66</f>
        <v>Герасев Михаил</v>
      </c>
      <c r="D35" s="10"/>
      <c r="E35" s="10"/>
      <c r="F35" s="10"/>
      <c r="G35" s="10"/>
      <c r="H35" s="10"/>
      <c r="I35" s="10"/>
    </row>
    <row r="36" spans="1:9" ht="18">
      <c r="A36" s="11" t="s">
        <v>185</v>
      </c>
      <c r="B36" s="12">
        <v>30</v>
      </c>
      <c r="C36" s="14" t="str">
        <f>Мл2с!I70</f>
        <v>Алмаев Раис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4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4">
        <f>Мл2с!I74</f>
        <v>0</v>
      </c>
      <c r="D38" s="10"/>
      <c r="E38" s="10"/>
      <c r="F38" s="10"/>
      <c r="G38" s="10"/>
      <c r="H38" s="10"/>
      <c r="I38" s="10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СпМл!A1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СпМл!A2</f>
        <v>Соревнования Мастерской лиги 14-го Этапа День космонавтики</v>
      </c>
      <c r="B2" s="41"/>
      <c r="C2" s="41"/>
      <c r="D2" s="41"/>
      <c r="E2" s="41"/>
      <c r="F2" s="41"/>
      <c r="G2" s="41"/>
    </row>
    <row r="3" spans="1:7" ht="15.75">
      <c r="A3" s="42">
        <f>СпМл!A3</f>
        <v>41377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170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170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СпМл!A23</f>
        <v>Сазонов Николай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178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СпМл!A22</f>
        <v>Исмайлов Азамат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170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СпМл!A15</f>
        <v>Лютый Олег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119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СпМл!A30</f>
        <v>Ишгарин Айдар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119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СпМл!A31</f>
        <v>Зубахин Артем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182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СпМл!A14</f>
        <v>Шарипов Вадим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170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СпМл!A11</f>
        <v>Семенов Константин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146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СпМл!A34</f>
        <v>Старновский Семен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146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СпМл!A27</f>
        <v>Герасев Михаил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148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СпМл!A18</f>
        <v>Лукьянов Роман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173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СпМл!A19</f>
        <v>Сагитов Александр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149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СпМл!A26</f>
        <v>Коврижников Максим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173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СпМл!A35</f>
        <v>Яппаров Радик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173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СпМл!A10</f>
        <v>Аббасов Рустамхон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170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СпМл!A9</f>
        <v>Мазмаев Руслан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172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СпМл!A36</f>
        <v>Алмаев Раис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172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СпМл!A25</f>
        <v>Смирнов Андрей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130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СпМл!A20</f>
        <v>Шакуров Нафис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172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СпМл!A17</f>
        <v>Топорков Артур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147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СпМл!A28</f>
        <v>Мазурин Викентий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147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СпМл!A33</f>
        <v>Семенов Юрий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174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СпМл!A12</f>
        <v>Срумов Антон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171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СпМл!A13</f>
        <v>Шариков Сергей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175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СпМл!A32</f>
        <v>Топорков Юрий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177</v>
      </c>
      <c r="E56" s="25"/>
      <c r="F56" s="34">
        <v>-31</v>
      </c>
      <c r="G56" s="20" t="str">
        <f>IF(G36=F20,F52,IF(G36=F52,F20,0))</f>
        <v>Харламов Руслан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СпМл!A29</f>
        <v>Хабиров Марс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177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СпМл!A16</f>
        <v>Суфияров Эдуард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171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СпМл!A21</f>
        <v>Антонян Ваге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151</v>
      </c>
      <c r="D62" s="25"/>
      <c r="E62" s="19">
        <v>-58</v>
      </c>
      <c r="F62" s="20" t="str">
        <f>IF(Мл2с!H14=Мл2с!G10,Мл2с!G18,IF(Мл2с!H14=Мл2с!G18,Мл2с!G10,0))</f>
        <v>Семенов Константин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СпМл!A24</f>
        <v>Коротеев Георгий</v>
      </c>
      <c r="C63" s="25"/>
      <c r="D63" s="25"/>
      <c r="E63" s="18"/>
      <c r="F63" s="21">
        <v>61</v>
      </c>
      <c r="G63" s="22" t="s">
        <v>146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171</v>
      </c>
      <c r="E64" s="19">
        <v>-59</v>
      </c>
      <c r="F64" s="24" t="str">
        <f>IF(Мл2с!H30=Мл2с!G26,Мл2с!G34,IF(Мл2с!H30=Мл2с!G34,Мл2с!G26,0))</f>
        <v>Сагитов Александр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Сагитов Александр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171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СпМл!A8</f>
        <v>Харламов Руслан</v>
      </c>
      <c r="C67" s="18"/>
      <c r="D67" s="18"/>
      <c r="E67" s="19">
        <v>-56</v>
      </c>
      <c r="F67" s="20" t="str">
        <f>IF(Мл2с!G10=Мл2с!F6,Мл2с!F14,IF(Мл2с!G10=Мл2с!F14,Мл2с!F6,0))</f>
        <v>Шариков Сергей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IF(Мл2с!F6=Мл2с!E4,Мл2с!E8,IF(Мл2с!F6=Мл2с!E8,Мл2с!E4,0))</f>
        <v>Лютый Олег</v>
      </c>
      <c r="C69" s="18"/>
      <c r="D69" s="18"/>
      <c r="E69" s="19">
        <v>-57</v>
      </c>
      <c r="F69" s="24" t="str">
        <f>IF(Мл2с!G26=Мл2с!F22,Мл2с!F30,IF(Мл2с!G26=Мл2с!F30,Мл2с!F22,0))</f>
        <v>Суфияров Эдуард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119</v>
      </c>
      <c r="D70" s="18"/>
      <c r="E70" s="18"/>
      <c r="F70" s="19">
        <v>-62</v>
      </c>
      <c r="G70" s="20" t="str">
        <f>IF(G68=F67,F69,IF(G68=F69,F67,0))</f>
        <v>Суфияров Эдуард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IF(Мл2с!F14=Мл2с!E12,Мл2с!E16,IF(Мл2с!F14=Мл2с!E16,Мл2с!E12,0))</f>
        <v>Срумов Антон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147</v>
      </c>
      <c r="E72" s="19">
        <v>-63</v>
      </c>
      <c r="F72" s="20" t="str">
        <f>IF(C70=B69,B71,IF(C70=B71,B69,0))</f>
        <v>Срумов Антон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IF(Мл2с!F22=Мл2с!E20,Мл2с!E24,IF(Мл2с!F22=Мл2с!E24,Мл2с!E20,0))</f>
        <v>Топорков Артур</v>
      </c>
      <c r="C73" s="25"/>
      <c r="D73" s="38" t="s">
        <v>23</v>
      </c>
      <c r="E73" s="18"/>
      <c r="F73" s="21">
        <v>66</v>
      </c>
      <c r="G73" s="22" t="s">
        <v>178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147</v>
      </c>
      <c r="D74" s="37"/>
      <c r="E74" s="19">
        <v>-64</v>
      </c>
      <c r="F74" s="24" t="str">
        <f>IF(C74=B73,B75,IF(C74=B75,B73,0))</f>
        <v>Сазонов Николай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IF(Мл2с!F30=Мл2с!E28,Мл2с!E32,IF(Мл2с!F30=Мл2с!E32,Мл2с!E28,0))</f>
        <v>Сазонов Николай</v>
      </c>
      <c r="C75" s="19">
        <v>-65</v>
      </c>
      <c r="D75" s="20" t="str">
        <f>IF(D72=C70,C74,IF(D72=C74,C70,0))</f>
        <v>Лютый Олег</v>
      </c>
      <c r="E75" s="18"/>
      <c r="F75" s="19">
        <v>-66</v>
      </c>
      <c r="G75" s="20" t="str">
        <f>IF(G73=F72,F74,IF(G73=F74,F72,0))</f>
        <v>Срумов Антон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СпМл!A1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СпМл!A2</f>
        <v>Соревнования Мастерской лиги 14-го Этапа День космонавтики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СпМл!A3</f>
        <v>41377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Лютый Олег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152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Исмайлов Азамат</v>
      </c>
      <c r="C6" s="21">
        <v>40</v>
      </c>
      <c r="D6" s="28" t="s">
        <v>152</v>
      </c>
      <c r="E6" s="21">
        <v>52</v>
      </c>
      <c r="F6" s="28" t="s">
        <v>175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Антонян Ваге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Ишгарин Айдар</v>
      </c>
      <c r="C8" s="18"/>
      <c r="D8" s="21">
        <v>48</v>
      </c>
      <c r="E8" s="46" t="s">
        <v>175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159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Шарипов Вадим</v>
      </c>
      <c r="C10" s="21">
        <v>41</v>
      </c>
      <c r="D10" s="46" t="s">
        <v>175</v>
      </c>
      <c r="E10" s="30"/>
      <c r="F10" s="21">
        <v>56</v>
      </c>
      <c r="G10" s="28" t="s">
        <v>146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Шариков Сергей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Старновский Семен</v>
      </c>
      <c r="C12" s="18"/>
      <c r="D12" s="19">
        <v>-26</v>
      </c>
      <c r="E12" s="20" t="str">
        <f>IF(Мл1с!E28=Мл1с!D24,Мл1с!D32,IF(Мл1с!E28=Мл1с!D32,Мл1с!D24,0))</f>
        <v>Семенов Константин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184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Герасев Михаил</v>
      </c>
      <c r="C14" s="21">
        <v>42</v>
      </c>
      <c r="D14" s="28" t="s">
        <v>174</v>
      </c>
      <c r="E14" s="21">
        <v>53</v>
      </c>
      <c r="F14" s="46" t="s">
        <v>146</v>
      </c>
      <c r="G14" s="21">
        <v>58</v>
      </c>
      <c r="H14" s="28" t="s">
        <v>172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Срумов Антон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Коврижников Максим</v>
      </c>
      <c r="C16" s="18"/>
      <c r="D16" s="21">
        <v>49</v>
      </c>
      <c r="E16" s="46" t="s">
        <v>174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156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Яппаров Радик</v>
      </c>
      <c r="C18" s="21">
        <v>43</v>
      </c>
      <c r="D18" s="46" t="s">
        <v>130</v>
      </c>
      <c r="E18" s="30"/>
      <c r="F18" s="19">
        <v>-30</v>
      </c>
      <c r="G18" s="24" t="str">
        <f>IF(Мл1с!F52=Мл1с!E44,Мл1с!E60,IF(Мл1с!F52=Мл1с!E60,Мл1с!E44,0))</f>
        <v>Мазмаев Руслан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Шакуров Нафис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Алмаев Раис</v>
      </c>
      <c r="C20" s="18"/>
      <c r="D20" s="19">
        <v>-27</v>
      </c>
      <c r="E20" s="20" t="str">
        <f>IF(Мл1с!E44=Мл1с!D40,Мл1с!D48,IF(Мл1с!E44=Мл1с!D48,Мл1с!D40,0))</f>
        <v>Топорков Артур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154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Смирнов Андрей</v>
      </c>
      <c r="C22" s="21">
        <v>44</v>
      </c>
      <c r="D22" s="28" t="s">
        <v>149</v>
      </c>
      <c r="E22" s="21">
        <v>54</v>
      </c>
      <c r="F22" s="28" t="s">
        <v>149</v>
      </c>
      <c r="G22" s="30"/>
      <c r="H22" s="21">
        <v>60</v>
      </c>
      <c r="I22" s="47" t="s">
        <v>173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Сагитов Александр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Мазурин Викентий</v>
      </c>
      <c r="C24" s="18"/>
      <c r="D24" s="21">
        <v>50</v>
      </c>
      <c r="E24" s="46" t="s">
        <v>149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180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Семенов Юрий</v>
      </c>
      <c r="C26" s="21">
        <v>45</v>
      </c>
      <c r="D26" s="46" t="s">
        <v>180</v>
      </c>
      <c r="E26" s="30"/>
      <c r="F26" s="21">
        <v>57</v>
      </c>
      <c r="G26" s="28" t="s">
        <v>149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Лукьянов Роман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Топорков Юрий</v>
      </c>
      <c r="C28" s="18"/>
      <c r="D28" s="19">
        <v>-28</v>
      </c>
      <c r="E28" s="20" t="str">
        <f>IF(Мл1с!E60=Мл1с!D56,Мл1с!D64,IF(Мл1с!E60=Мл1с!D64,Мл1с!D56,0))</f>
        <v>Суфияров Эдуард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161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Хабиров Марс</v>
      </c>
      <c r="C30" s="21">
        <v>46</v>
      </c>
      <c r="D30" s="28" t="s">
        <v>182</v>
      </c>
      <c r="E30" s="21">
        <v>55</v>
      </c>
      <c r="F30" s="46" t="s">
        <v>177</v>
      </c>
      <c r="G30" s="21">
        <v>59</v>
      </c>
      <c r="H30" s="46" t="s">
        <v>173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Зубахин Артем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Коротеев Георгий</v>
      </c>
      <c r="C32" s="18"/>
      <c r="D32" s="21">
        <v>51</v>
      </c>
      <c r="E32" s="46" t="s">
        <v>178</v>
      </c>
      <c r="F32" s="18"/>
      <c r="G32" s="25"/>
      <c r="H32" s="19">
        <v>-60</v>
      </c>
      <c r="I32" s="20" t="str">
        <f>IF(I22=H14,H30,IF(I22=H30,H14,0))</f>
        <v>Мазмаев Руслан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179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46" t="s">
        <v>178</v>
      </c>
      <c r="E34" s="30"/>
      <c r="F34" s="19">
        <v>-29</v>
      </c>
      <c r="G34" s="24" t="str">
        <f>IF(Мл1с!F20=Мл1с!E12,Мл1с!E28,IF(Мл1с!F20=Мл1с!E28,Мл1с!E12,0))</f>
        <v>Аббасов Рустамхон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Сазонов Николай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Антонян Ваге</v>
      </c>
      <c r="C37" s="18"/>
      <c r="D37" s="18"/>
      <c r="E37" s="18"/>
      <c r="F37" s="19">
        <v>-48</v>
      </c>
      <c r="G37" s="20" t="str">
        <f>IF(E8=D6,D10,IF(E8=D10,D6,0))</f>
        <v>Исмайлов Азамат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151</v>
      </c>
      <c r="D38" s="18"/>
      <c r="E38" s="18"/>
      <c r="F38" s="18"/>
      <c r="G38" s="21">
        <v>67</v>
      </c>
      <c r="H38" s="28" t="s">
        <v>130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Ишгарин Айдар</v>
      </c>
      <c r="C39" s="25"/>
      <c r="D39" s="18"/>
      <c r="E39" s="18"/>
      <c r="F39" s="19">
        <v>-49</v>
      </c>
      <c r="G39" s="24" t="str">
        <f>IF(E16=D14,D18,IF(E16=D18,D14,0))</f>
        <v>Шакуров Нафис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156</v>
      </c>
      <c r="E40" s="18"/>
      <c r="F40" s="18"/>
      <c r="G40" s="18"/>
      <c r="H40" s="21">
        <v>69</v>
      </c>
      <c r="I40" s="29" t="s">
        <v>180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Старновский Семен</v>
      </c>
      <c r="C41" s="25"/>
      <c r="D41" s="25"/>
      <c r="E41" s="18"/>
      <c r="F41" s="19">
        <v>-50</v>
      </c>
      <c r="G41" s="20" t="str">
        <f>IF(E24=D22,D26,IF(E24=D26,D22,0))</f>
        <v>Мазурин Викентий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156</v>
      </c>
      <c r="D42" s="25"/>
      <c r="E42" s="18"/>
      <c r="F42" s="18"/>
      <c r="G42" s="21">
        <v>68</v>
      </c>
      <c r="H42" s="46" t="s">
        <v>180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Коврижников Максим</v>
      </c>
      <c r="C43" s="18"/>
      <c r="D43" s="25"/>
      <c r="E43" s="18"/>
      <c r="F43" s="19">
        <v>-51</v>
      </c>
      <c r="G43" s="24" t="str">
        <f>IF(E32=D30,D34,IF(E32=D34,D30,0))</f>
        <v>Зубахин Артем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156</v>
      </c>
      <c r="F44" s="18"/>
      <c r="G44" s="18"/>
      <c r="H44" s="19">
        <v>-69</v>
      </c>
      <c r="I44" s="20" t="str">
        <f>IF(I40=H38,H42,IF(I40=H42,H38,0))</f>
        <v>Шакуров Нафис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Смирнов Андрей</v>
      </c>
      <c r="C45" s="18"/>
      <c r="D45" s="25"/>
      <c r="E45" s="36" t="s">
        <v>58</v>
      </c>
      <c r="F45" s="18"/>
      <c r="G45" s="19">
        <v>-67</v>
      </c>
      <c r="H45" s="20" t="str">
        <f>IF(H38=G37,G39,IF(H38=G39,G37,0))</f>
        <v>Исмайлов Азамат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154</v>
      </c>
      <c r="D46" s="25"/>
      <c r="E46" s="18"/>
      <c r="F46" s="18"/>
      <c r="G46" s="18"/>
      <c r="H46" s="21">
        <v>70</v>
      </c>
      <c r="I46" s="47" t="s">
        <v>182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Лукьянов Роман</v>
      </c>
      <c r="C47" s="25"/>
      <c r="D47" s="25"/>
      <c r="E47" s="18"/>
      <c r="F47" s="18"/>
      <c r="G47" s="19">
        <v>-68</v>
      </c>
      <c r="H47" s="24" t="str">
        <f>IF(H42=G41,G43,IF(H42=G43,G41,0))</f>
        <v>Зубахин Артем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179</v>
      </c>
      <c r="E48" s="18"/>
      <c r="F48" s="18"/>
      <c r="G48" s="18"/>
      <c r="H48" s="19">
        <v>-70</v>
      </c>
      <c r="I48" s="20" t="str">
        <f>IF(I46=H45,H47,IF(I46=H47,H45,0))</f>
        <v>Исмайлов Азамат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Топорков Юрий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179</v>
      </c>
      <c r="D50" s="19">
        <v>-77</v>
      </c>
      <c r="E50" s="20" t="str">
        <f>IF(E44=D40,D48,IF(E44=D48,D40,0))</f>
        <v>Коротеев Георгий</v>
      </c>
      <c r="F50" s="19">
        <v>-71</v>
      </c>
      <c r="G50" s="20" t="str">
        <f>IF(C38=B37,B39,IF(C38=B39,B37,0))</f>
        <v>Ишгарин Айдар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Коротеев Георгий</v>
      </c>
      <c r="C51" s="18"/>
      <c r="D51" s="18"/>
      <c r="E51" s="36" t="s">
        <v>59</v>
      </c>
      <c r="F51" s="18"/>
      <c r="G51" s="21">
        <v>79</v>
      </c>
      <c r="H51" s="28" t="s">
        <v>159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Антонян Ваге</v>
      </c>
      <c r="E52" s="37"/>
      <c r="F52" s="19">
        <v>-72</v>
      </c>
      <c r="G52" s="24" t="str">
        <f>IF(C42=B41,B43,IF(C42=B43,B41,0))</f>
        <v>Старновский Семен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151</v>
      </c>
      <c r="F53" s="18"/>
      <c r="G53" s="18"/>
      <c r="H53" s="21">
        <v>81</v>
      </c>
      <c r="I53" s="29" t="s">
        <v>161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Смирнов Андрей</v>
      </c>
      <c r="E54" s="36" t="s">
        <v>60</v>
      </c>
      <c r="F54" s="19">
        <v>-73</v>
      </c>
      <c r="G54" s="20" t="str">
        <f>IF(C46=B45,B47,IF(C46=B47,B45,0))</f>
        <v>Лукьянов Роман</v>
      </c>
      <c r="H54" s="25"/>
      <c r="I54" s="35"/>
      <c r="J54" s="31" t="s">
        <v>61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Смирнов Андрей</v>
      </c>
      <c r="F55" s="18"/>
      <c r="G55" s="21">
        <v>80</v>
      </c>
      <c r="H55" s="46" t="s">
        <v>161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62</v>
      </c>
      <c r="F56" s="19">
        <v>-74</v>
      </c>
      <c r="G56" s="24" t="str">
        <f>IF(C50=B49,B51,IF(C50=B51,B49,0))</f>
        <v>Топорков Юрий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176</v>
      </c>
      <c r="D57" s="18"/>
      <c r="E57" s="18"/>
      <c r="F57" s="18"/>
      <c r="G57" s="18"/>
      <c r="H57" s="19">
        <v>-81</v>
      </c>
      <c r="I57" s="20" t="str">
        <f>IF(I53=H51,H55,IF(I53=H55,H51,0))</f>
        <v>Ишгарин Айдар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Шарипов Вадим</v>
      </c>
      <c r="C58" s="25"/>
      <c r="D58" s="18"/>
      <c r="E58" s="18"/>
      <c r="F58" s="18"/>
      <c r="G58" s="19">
        <v>-79</v>
      </c>
      <c r="H58" s="20" t="str">
        <f>IF(H51=G50,G52,IF(H51=G52,G50,0))</f>
        <v>Старновский Семен</v>
      </c>
      <c r="I58" s="37"/>
      <c r="J58" s="31" t="s">
        <v>63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176</v>
      </c>
      <c r="E59" s="18"/>
      <c r="F59" s="18"/>
      <c r="G59" s="18"/>
      <c r="H59" s="21">
        <v>82</v>
      </c>
      <c r="I59" s="47" t="s">
        <v>148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Герасев Михаил</v>
      </c>
      <c r="C60" s="25"/>
      <c r="D60" s="25"/>
      <c r="E60" s="18"/>
      <c r="F60" s="18"/>
      <c r="G60" s="19">
        <v>-80</v>
      </c>
      <c r="H60" s="24" t="str">
        <f>IF(H55=G54,G56,IF(H55=G56,G54,0))</f>
        <v>Лукьянов Роман</v>
      </c>
      <c r="I60" s="37"/>
      <c r="J60" s="31" t="s">
        <v>64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 t="s">
        <v>133</v>
      </c>
      <c r="D61" s="25"/>
      <c r="E61" s="18"/>
      <c r="F61" s="18"/>
      <c r="G61" s="18"/>
      <c r="H61" s="19">
        <v>-82</v>
      </c>
      <c r="I61" s="20" t="str">
        <f>IF(I59=H58,H60,IF(I59=H60,H58,0))</f>
        <v>Старновский Семен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Яппаров Радик</v>
      </c>
      <c r="C62" s="18"/>
      <c r="D62" s="25"/>
      <c r="E62" s="18"/>
      <c r="F62" s="18"/>
      <c r="G62" s="30"/>
      <c r="H62" s="18"/>
      <c r="I62" s="37"/>
      <c r="J62" s="31" t="s">
        <v>65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176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Алмаев Раис</v>
      </c>
      <c r="C64" s="18"/>
      <c r="D64" s="25"/>
      <c r="E64" s="36" t="s">
        <v>66</v>
      </c>
      <c r="F64" s="18"/>
      <c r="G64" s="21">
        <v>91</v>
      </c>
      <c r="H64" s="28" t="s">
        <v>157</v>
      </c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 t="s">
        <v>183</v>
      </c>
      <c r="D65" s="25"/>
      <c r="E65" s="18"/>
      <c r="F65" s="19">
        <v>-84</v>
      </c>
      <c r="G65" s="24" t="str">
        <f>IF(C61=B60,B62,IF(C61=B62,B60,0))</f>
        <v>Герасев Михаил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Семенов Юрий</v>
      </c>
      <c r="C66" s="25"/>
      <c r="D66" s="25"/>
      <c r="E66" s="18"/>
      <c r="F66" s="18"/>
      <c r="G66" s="18"/>
      <c r="H66" s="21">
        <v>93</v>
      </c>
      <c r="I66" s="29" t="s">
        <v>157</v>
      </c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 t="s">
        <v>181</v>
      </c>
      <c r="E67" s="18"/>
      <c r="F67" s="19">
        <v>-85</v>
      </c>
      <c r="G67" s="20" t="str">
        <f>IF(C65=B64,B66,IF(C65=B66,B64,0))</f>
        <v>Алмаев Раис</v>
      </c>
      <c r="H67" s="25"/>
      <c r="I67" s="35"/>
      <c r="J67" s="31" t="s">
        <v>67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Хабиров Марс</v>
      </c>
      <c r="C68" s="25"/>
      <c r="D68" s="18"/>
      <c r="E68" s="18"/>
      <c r="F68" s="18"/>
      <c r="G68" s="21">
        <v>92</v>
      </c>
      <c r="H68" s="46" t="s">
        <v>185</v>
      </c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 t="s">
        <v>181</v>
      </c>
      <c r="D69" s="19">
        <v>-89</v>
      </c>
      <c r="E69" s="20" t="str">
        <f>IF(E63=D59,D67,IF(E63=D67,D59,0))</f>
        <v>Хабиров Марс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68</v>
      </c>
      <c r="F70" s="18"/>
      <c r="G70" s="18"/>
      <c r="H70" s="19">
        <v>-93</v>
      </c>
      <c r="I70" s="20" t="str">
        <f>IF(I66=H64,H68,IF(I66=H68,H64,0))</f>
        <v>Алмаев Раис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Яппаров Радик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 t="s">
        <v>183</v>
      </c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 t="str">
        <f>IF(D67=C65,C69,IF(D67=C69,C65,0))</f>
        <v>Семенов Юрий</v>
      </c>
      <c r="E73" s="36" t="s">
        <v>70</v>
      </c>
      <c r="F73" s="18"/>
      <c r="G73" s="19">
        <v>-92</v>
      </c>
      <c r="H73" s="24" t="str">
        <f>IF(H68=G67,G69,IF(H68=G69,G67,0))</f>
        <v>_</v>
      </c>
      <c r="I73" s="37"/>
      <c r="J73" s="31" t="s">
        <v>71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Яппаров Радик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72</v>
      </c>
      <c r="F75" s="18"/>
      <c r="G75" s="30"/>
      <c r="H75" s="18"/>
      <c r="I75" s="37"/>
      <c r="J75" s="31" t="s">
        <v>73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0" sqref="B60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Сп6л!A1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Сп6л!A2</f>
        <v>Соревнования Шестой лиги 14-го Этапа День космонавтики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Сп6л!A3</f>
        <v>41378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Сп6л!A7</f>
        <v>Мельников Мирослав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Сп6л!A22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Сп6л!A15</f>
        <v>Юсупов Николай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Сп6л!A14</f>
        <v>Крылов Алексей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12</v>
      </c>
      <c r="F12" s="18"/>
      <c r="G12" s="27"/>
      <c r="H12" s="18"/>
      <c r="I12" s="18"/>
    </row>
    <row r="13" spans="1:9" ht="12.75">
      <c r="A13" s="19">
        <v>5</v>
      </c>
      <c r="B13" s="20" t="str">
        <f>Сп6л!A11</f>
        <v>Хусаинов Даниэль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Сп6л!A18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Сп6л!A19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Сп6л!A10</f>
        <v>Тазтдинова Анна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12</v>
      </c>
      <c r="G20" s="22"/>
      <c r="H20" s="22"/>
      <c r="I20" s="22"/>
    </row>
    <row r="21" spans="1:9" ht="12.75">
      <c r="A21" s="19">
        <v>3</v>
      </c>
      <c r="B21" s="20" t="str">
        <f>Сп6л!A9</f>
        <v>Самситдинов Айнур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Сп6л!A20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Сп6л!A17</f>
        <v>Васильев Денис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15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Сп6л!A12</f>
        <v>Идрисов Данил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15</v>
      </c>
      <c r="F28" s="30"/>
      <c r="G28" s="18"/>
      <c r="H28" s="18"/>
      <c r="I28" s="18"/>
    </row>
    <row r="29" spans="1:9" ht="12.75">
      <c r="A29" s="19">
        <v>7</v>
      </c>
      <c r="B29" s="20" t="str">
        <f>Сп6л!A13</f>
        <v>Николаев Дмитрий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14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Сп6л!A16</f>
        <v>Горин Николай</v>
      </c>
      <c r="C31" s="25"/>
      <c r="D31" s="25"/>
      <c r="E31" s="19">
        <v>-15</v>
      </c>
      <c r="F31" s="20" t="str">
        <f>IF(F20=E12,E28,IF(F20=E28,E12,0))</f>
        <v>Васильев Денис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14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Сп6л!A21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Сп6л!A8</f>
        <v>Гайсин Динислам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Тазтдинова Анна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Юсупов Николай</v>
      </c>
      <c r="C39" s="21">
        <v>20</v>
      </c>
      <c r="D39" s="32" t="s">
        <v>6</v>
      </c>
      <c r="E39" s="21">
        <v>26</v>
      </c>
      <c r="F39" s="32" t="s">
        <v>7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Гайсин Динислам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7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7</v>
      </c>
      <c r="E43" s="30"/>
      <c r="F43" s="21">
        <v>28</v>
      </c>
      <c r="G43" s="32" t="s">
        <v>14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Самситдинов Айнур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Горин Николай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10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Идрисов Данил</v>
      </c>
      <c r="C47" s="21">
        <v>22</v>
      </c>
      <c r="D47" s="32" t="s">
        <v>9</v>
      </c>
      <c r="E47" s="21">
        <v>27</v>
      </c>
      <c r="F47" s="33" t="s">
        <v>14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Хусаинов Даниэль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Николаев Дмитрий</v>
      </c>
      <c r="C49" s="18"/>
      <c r="D49" s="21">
        <v>25</v>
      </c>
      <c r="E49" s="33" t="s">
        <v>5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11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5</v>
      </c>
      <c r="E51" s="30"/>
      <c r="F51" s="19">
        <v>-28</v>
      </c>
      <c r="G51" s="20" t="str">
        <f>IF(G43=F39,F47,IF(G43=F47,F39,0))</f>
        <v>Самситдинов Айнур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Мельников Мирослав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Тазтдинова Анна</v>
      </c>
      <c r="C54" s="18"/>
      <c r="D54" s="19">
        <v>-20</v>
      </c>
      <c r="E54" s="20" t="str">
        <f>IF(D39=C38,C40,IF(D39=C40,C38,0))</f>
        <v>Юсупов Николай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5</v>
      </c>
      <c r="D55" s="18"/>
      <c r="E55" s="21">
        <v>31</v>
      </c>
      <c r="F55" s="22" t="s">
        <v>13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Мельников Мирослав</v>
      </c>
      <c r="C56" s="36" t="s">
        <v>21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Тазтдинова Анна</v>
      </c>
      <c r="D57" s="18"/>
      <c r="E57" s="18"/>
      <c r="F57" s="21">
        <v>33</v>
      </c>
      <c r="G57" s="22" t="s">
        <v>13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Идрисов Данил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Гайсин Динислам</v>
      </c>
      <c r="C59" s="18"/>
      <c r="D59" s="18"/>
      <c r="E59" s="21">
        <v>32</v>
      </c>
      <c r="F59" s="26" t="s">
        <v>11</v>
      </c>
      <c r="G59" s="37"/>
      <c r="H59" s="18"/>
      <c r="I59" s="18"/>
    </row>
    <row r="60" spans="1:9" ht="12.75">
      <c r="A60" s="18"/>
      <c r="B60" s="21">
        <v>30</v>
      </c>
      <c r="C60" s="22" t="s">
        <v>6</v>
      </c>
      <c r="D60" s="19">
        <v>-23</v>
      </c>
      <c r="E60" s="24" t="str">
        <f>IF(D51=C50,C52,IF(D51=C52,C50,0))</f>
        <v>Николаев Дмитрий</v>
      </c>
      <c r="F60" s="19">
        <v>-33</v>
      </c>
      <c r="G60" s="20" t="str">
        <f>IF(G57=F55,F59,IF(G57=F59,F55,0))</f>
        <v>Николаев Дмитрий</v>
      </c>
      <c r="H60" s="28"/>
      <c r="I60" s="28"/>
    </row>
    <row r="61" spans="1:9" ht="12.75">
      <c r="A61" s="19">
        <v>-25</v>
      </c>
      <c r="B61" s="24" t="str">
        <f>IF(E49=D47,D51,IF(E49=D51,D47,0))</f>
        <v>Хусаинов Даниэль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Хусаинов Даниэль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10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Идрисов Данил</v>
      </c>
      <c r="G65" s="18"/>
      <c r="H65" s="31" t="s">
        <v>27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29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1" sqref="B6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34</v>
      </c>
      <c r="B7" s="12">
        <v>1</v>
      </c>
      <c r="C7" s="13" t="str">
        <f>5л!F20</f>
        <v>Васильев Денис</v>
      </c>
      <c r="D7" s="10"/>
      <c r="E7" s="10"/>
      <c r="F7" s="10"/>
      <c r="G7" s="10"/>
      <c r="H7" s="10"/>
      <c r="I7" s="10"/>
    </row>
    <row r="8" spans="1:9" ht="18">
      <c r="A8" s="11" t="s">
        <v>35</v>
      </c>
      <c r="B8" s="12">
        <v>2</v>
      </c>
      <c r="C8" s="13" t="str">
        <f>5л!F31</f>
        <v>Горин Николай</v>
      </c>
      <c r="D8" s="10"/>
      <c r="E8" s="10"/>
      <c r="F8" s="10"/>
      <c r="G8" s="10"/>
      <c r="H8" s="10"/>
      <c r="I8" s="10"/>
    </row>
    <row r="9" spans="1:9" ht="18">
      <c r="A9" s="11" t="s">
        <v>36</v>
      </c>
      <c r="B9" s="12">
        <v>3</v>
      </c>
      <c r="C9" s="14" t="str">
        <f>5л!G43</f>
        <v>Крылов Алексей</v>
      </c>
      <c r="D9" s="10"/>
      <c r="E9" s="10"/>
      <c r="F9" s="10"/>
      <c r="G9" s="10"/>
      <c r="H9" s="10"/>
      <c r="I9" s="10"/>
    </row>
    <row r="10" spans="1:9" ht="18">
      <c r="A10" s="11" t="s">
        <v>37</v>
      </c>
      <c r="B10" s="12">
        <v>4</v>
      </c>
      <c r="C10" s="14" t="str">
        <f>5л!G51</f>
        <v>Новоселов Станислав</v>
      </c>
      <c r="D10" s="10"/>
      <c r="E10" s="10"/>
      <c r="F10" s="10"/>
      <c r="G10" s="10"/>
      <c r="H10" s="10"/>
      <c r="I10" s="10"/>
    </row>
    <row r="11" spans="1:9" ht="18">
      <c r="A11" s="11" t="s">
        <v>38</v>
      </c>
      <c r="B11" s="12">
        <v>5</v>
      </c>
      <c r="C11" s="14" t="str">
        <f>5л!C55</f>
        <v>Юсупов Николай</v>
      </c>
      <c r="D11" s="10"/>
      <c r="E11" s="10"/>
      <c r="F11" s="10"/>
      <c r="G11" s="10"/>
      <c r="H11" s="10"/>
      <c r="I11" s="10"/>
    </row>
    <row r="12" spans="1:9" ht="18">
      <c r="A12" s="11" t="s">
        <v>6</v>
      </c>
      <c r="B12" s="12">
        <v>6</v>
      </c>
      <c r="C12" s="14" t="str">
        <f>5л!C57</f>
        <v>Юмакаев Ильгиз</v>
      </c>
      <c r="D12" s="10"/>
      <c r="E12" s="10"/>
      <c r="F12" s="10"/>
      <c r="G12" s="10"/>
      <c r="H12" s="10"/>
      <c r="I12" s="10"/>
    </row>
    <row r="13" spans="1:9" ht="18">
      <c r="A13" s="11" t="s">
        <v>8</v>
      </c>
      <c r="B13" s="12">
        <v>7</v>
      </c>
      <c r="C13" s="14" t="str">
        <f>5л!C60</f>
        <v>Гайсин Динислам</v>
      </c>
      <c r="D13" s="10"/>
      <c r="E13" s="10"/>
      <c r="F13" s="10"/>
      <c r="G13" s="10"/>
      <c r="H13" s="10"/>
      <c r="I13" s="10"/>
    </row>
    <row r="14" spans="1:9" ht="18">
      <c r="A14" s="11" t="s">
        <v>11</v>
      </c>
      <c r="B14" s="12">
        <v>8</v>
      </c>
      <c r="C14" s="14" t="str">
        <f>5л!C62</f>
        <v>Николаев Дмитрий</v>
      </c>
      <c r="D14" s="10"/>
      <c r="E14" s="10"/>
      <c r="F14" s="10"/>
      <c r="G14" s="10"/>
      <c r="H14" s="10"/>
      <c r="I14" s="10"/>
    </row>
    <row r="15" spans="1:9" ht="18">
      <c r="A15" s="11" t="s">
        <v>12</v>
      </c>
      <c r="B15" s="12">
        <v>9</v>
      </c>
      <c r="C15" s="14" t="str">
        <f>5л!G57</f>
        <v>Семенова Ксения</v>
      </c>
      <c r="D15" s="10"/>
      <c r="E15" s="10"/>
      <c r="F15" s="10"/>
      <c r="G15" s="10"/>
      <c r="H15" s="10"/>
      <c r="I15" s="10"/>
    </row>
    <row r="16" spans="1:9" ht="18">
      <c r="A16" s="11" t="s">
        <v>13</v>
      </c>
      <c r="B16" s="12">
        <v>10</v>
      </c>
      <c r="C16" s="14" t="str">
        <f>5л!G60</f>
        <v>Хуснуриялов Булат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4" t="str">
        <f>5л!G64</f>
        <v>Тихонова Маргарита</v>
      </c>
      <c r="D17" s="10"/>
      <c r="E17" s="10"/>
      <c r="F17" s="10"/>
      <c r="G17" s="10"/>
      <c r="H17" s="10"/>
      <c r="I17" s="10"/>
    </row>
    <row r="18" spans="1:9" ht="18">
      <c r="A18" s="11" t="s">
        <v>15</v>
      </c>
      <c r="B18" s="12">
        <v>12</v>
      </c>
      <c r="C18" s="14" t="str">
        <f>5л!G66</f>
        <v>Тазтдинова Анна</v>
      </c>
      <c r="D18" s="10"/>
      <c r="E18" s="10"/>
      <c r="F18" s="10"/>
      <c r="G18" s="10"/>
      <c r="H18" s="10"/>
      <c r="I18" s="10"/>
    </row>
    <row r="19" spans="1:9" ht="18">
      <c r="A19" s="11" t="s">
        <v>16</v>
      </c>
      <c r="B19" s="12">
        <v>13</v>
      </c>
      <c r="C19" s="14">
        <f>5л!D67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16</v>
      </c>
      <c r="B20" s="12">
        <v>14</v>
      </c>
      <c r="C20" s="14">
        <f>5л!D70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4">
        <f>5л!G69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4">
        <f>5л!G71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1" sqref="B61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Сп5л!A1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Сп5л!A2</f>
        <v>Соревнования Пятой лиги 14-го Этапа День космонавтики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Сп5л!A3</f>
        <v>41378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Новоселов Станислав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34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Сп5л!A22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Крылов Алексей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Сп5л!A14</f>
        <v>Николаев Дмитрий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15</v>
      </c>
      <c r="F12" s="18"/>
      <c r="G12" s="27"/>
      <c r="H12" s="18"/>
      <c r="I12" s="18"/>
    </row>
    <row r="13" spans="1:9" ht="12.75">
      <c r="A13" s="19">
        <v>5</v>
      </c>
      <c r="B13" s="20" t="str">
        <f>Сп5л!A11</f>
        <v>Юмакаев Ильгиз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15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Сп5л!A18</f>
        <v>Васильев Денис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15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37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Сп5л!A10</f>
        <v>Хуснуриялов Булат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15</v>
      </c>
      <c r="G20" s="22"/>
      <c r="H20" s="22"/>
      <c r="I20" s="22"/>
    </row>
    <row r="21" spans="1:9" ht="12.75">
      <c r="A21" s="19">
        <v>3</v>
      </c>
      <c r="B21" s="20" t="str">
        <f>Сп5л!A9</f>
        <v>Семенова Ксения</v>
      </c>
      <c r="C21" s="18"/>
      <c r="D21" s="18"/>
      <c r="E21" s="25"/>
      <c r="F21" s="30"/>
      <c r="G21" s="18"/>
      <c r="H21" s="31" t="s">
        <v>17</v>
      </c>
      <c r="I21" s="31"/>
    </row>
    <row r="22" spans="1:9" ht="12.75">
      <c r="A22" s="18"/>
      <c r="B22" s="21">
        <v>5</v>
      </c>
      <c r="C22" s="22" t="s">
        <v>36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Сп5л!A20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14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Сп5л!A17</f>
        <v>Горин Николай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14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Сп5л!A12</f>
        <v>Гайсин Динислам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14</v>
      </c>
      <c r="F28" s="30"/>
      <c r="G28" s="18"/>
      <c r="H28" s="18"/>
      <c r="I28" s="18"/>
    </row>
    <row r="29" spans="1:9" ht="12.75">
      <c r="A29" s="19">
        <v>7</v>
      </c>
      <c r="B29" s="20" t="str">
        <f>Сп5л!A13</f>
        <v>Тазтдинова Анна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13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Сп5л!A16</f>
        <v>Юсупов Николай</v>
      </c>
      <c r="C31" s="25"/>
      <c r="D31" s="25"/>
      <c r="E31" s="19">
        <v>-15</v>
      </c>
      <c r="F31" s="20" t="str">
        <f>IF(F20=E12,E28,IF(F20=E28,E12,0))</f>
        <v>Горин Николай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13</v>
      </c>
      <c r="E32" s="18"/>
      <c r="F32" s="30"/>
      <c r="G32" s="18"/>
      <c r="H32" s="31" t="s">
        <v>18</v>
      </c>
      <c r="I32" s="31"/>
    </row>
    <row r="33" spans="1:9" ht="12.75">
      <c r="A33" s="19">
        <v>15</v>
      </c>
      <c r="B33" s="20" t="str">
        <f>Сп5л!A21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35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Сп5л!A8</f>
        <v>Тихонова Маргарита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Крылов Алексей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11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Николаев Дмитрий</v>
      </c>
      <c r="C39" s="21">
        <v>20</v>
      </c>
      <c r="D39" s="32" t="s">
        <v>11</v>
      </c>
      <c r="E39" s="21">
        <v>26</v>
      </c>
      <c r="F39" s="32" t="s">
        <v>12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Тихонова Маргарита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Юмакаев Ильгиз</v>
      </c>
      <c r="C41" s="18"/>
      <c r="D41" s="21">
        <v>24</v>
      </c>
      <c r="E41" s="33" t="s">
        <v>38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38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38</v>
      </c>
      <c r="E43" s="30"/>
      <c r="F43" s="21">
        <v>28</v>
      </c>
      <c r="G43" s="32" t="s">
        <v>12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Семенова Ксения</v>
      </c>
      <c r="D44" s="18"/>
      <c r="E44" s="30"/>
      <c r="F44" s="25"/>
      <c r="G44" s="18"/>
      <c r="H44" s="31" t="s">
        <v>19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Юсупов Николай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6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Гайсин Динислам</v>
      </c>
      <c r="C47" s="21">
        <v>22</v>
      </c>
      <c r="D47" s="32" t="s">
        <v>6</v>
      </c>
      <c r="E47" s="21">
        <v>27</v>
      </c>
      <c r="F47" s="33" t="s">
        <v>34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Хуснуриялов Булат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Тазтдинова Анна</v>
      </c>
      <c r="C49" s="18"/>
      <c r="D49" s="21">
        <v>25</v>
      </c>
      <c r="E49" s="33" t="s">
        <v>34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8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34</v>
      </c>
      <c r="E51" s="30"/>
      <c r="F51" s="19">
        <v>-28</v>
      </c>
      <c r="G51" s="20" t="str">
        <f>IF(G43=F39,F47,IF(G43=F47,F39,0))</f>
        <v>Новоселов Станислав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Новоселов Станислав</v>
      </c>
      <c r="D52" s="18"/>
      <c r="E52" s="30"/>
      <c r="F52" s="18"/>
      <c r="G52" s="35"/>
      <c r="H52" s="31" t="s">
        <v>20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Юмакаев Ильгиз</v>
      </c>
      <c r="C54" s="18"/>
      <c r="D54" s="19">
        <v>-20</v>
      </c>
      <c r="E54" s="20" t="str">
        <f>IF(D39=C38,C40,IF(D39=C40,C38,0))</f>
        <v>Тихонова Маргарита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13</v>
      </c>
      <c r="D55" s="18"/>
      <c r="E55" s="21">
        <v>31</v>
      </c>
      <c r="F55" s="22" t="s">
        <v>36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Юсупов Николай</v>
      </c>
      <c r="C56" s="36" t="s">
        <v>21</v>
      </c>
      <c r="D56" s="19">
        <v>-21</v>
      </c>
      <c r="E56" s="24" t="str">
        <f>IF(D43=C42,C44,IF(D43=C44,C42,0))</f>
        <v>Семенова Ксения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Юмакаев Ильгиз</v>
      </c>
      <c r="D57" s="18"/>
      <c r="E57" s="18"/>
      <c r="F57" s="21">
        <v>33</v>
      </c>
      <c r="G57" s="22" t="s">
        <v>36</v>
      </c>
      <c r="H57" s="28"/>
      <c r="I57" s="28"/>
    </row>
    <row r="58" spans="1:9" ht="12.75">
      <c r="A58" s="18"/>
      <c r="B58" s="18"/>
      <c r="C58" s="36" t="s">
        <v>22</v>
      </c>
      <c r="D58" s="19">
        <v>-22</v>
      </c>
      <c r="E58" s="20" t="str">
        <f>IF(D47=C46,C48,IF(D47=C48,C46,0))</f>
        <v>Хуснуриялов Булат</v>
      </c>
      <c r="F58" s="25"/>
      <c r="G58" s="18"/>
      <c r="H58" s="31" t="s">
        <v>23</v>
      </c>
      <c r="I58" s="31"/>
    </row>
    <row r="59" spans="1:9" ht="12.75">
      <c r="A59" s="19">
        <v>-24</v>
      </c>
      <c r="B59" s="20" t="str">
        <f>IF(E41=D39,D43,IF(E41=D43,D39,0))</f>
        <v>Николаев Дмитрий</v>
      </c>
      <c r="C59" s="18"/>
      <c r="D59" s="18"/>
      <c r="E59" s="21">
        <v>32</v>
      </c>
      <c r="F59" s="26" t="s">
        <v>37</v>
      </c>
      <c r="G59" s="37"/>
      <c r="H59" s="18"/>
      <c r="I59" s="18"/>
    </row>
    <row r="60" spans="1:9" ht="12.75">
      <c r="A60" s="18"/>
      <c r="B60" s="21">
        <v>30</v>
      </c>
      <c r="C60" s="22" t="s">
        <v>6</v>
      </c>
      <c r="D60" s="19">
        <v>-23</v>
      </c>
      <c r="E60" s="24" t="str">
        <f>IF(D51=C50,C52,IF(D51=C52,C50,0))</f>
        <v>Тазтдинова Анна</v>
      </c>
      <c r="F60" s="19">
        <v>-33</v>
      </c>
      <c r="G60" s="20" t="str">
        <f>IF(G57=F55,F59,IF(G57=F59,F55,0))</f>
        <v>Хуснуриялов Булат</v>
      </c>
      <c r="H60" s="28"/>
      <c r="I60" s="28"/>
    </row>
    <row r="61" spans="1:9" ht="12.75">
      <c r="A61" s="19">
        <v>-25</v>
      </c>
      <c r="B61" s="24" t="str">
        <f>IF(E49=D47,D51,IF(E49=D51,D47,0))</f>
        <v>Гайсин Динислам</v>
      </c>
      <c r="C61" s="36" t="s">
        <v>24</v>
      </c>
      <c r="D61" s="18"/>
      <c r="E61" s="18"/>
      <c r="F61" s="18"/>
      <c r="G61" s="18"/>
      <c r="H61" s="31" t="s">
        <v>25</v>
      </c>
      <c r="I61" s="31"/>
    </row>
    <row r="62" spans="1:9" ht="12.75">
      <c r="A62" s="18"/>
      <c r="B62" s="19">
        <v>-30</v>
      </c>
      <c r="C62" s="20" t="str">
        <f>IF(C60=B59,B61,IF(C60=B61,B59,0))</f>
        <v>Николаев Дмитрий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26</v>
      </c>
      <c r="D63" s="18"/>
      <c r="E63" s="19">
        <v>-31</v>
      </c>
      <c r="F63" s="20" t="str">
        <f>IF(F55=E54,E56,IF(F55=E56,E54,0))</f>
        <v>Тихонова Маргарита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35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Тазтдинова Анна</v>
      </c>
      <c r="G65" s="18"/>
      <c r="H65" s="31" t="s">
        <v>27</v>
      </c>
      <c r="I65" s="31"/>
    </row>
    <row r="66" spans="1:9" ht="12.75">
      <c r="A66" s="19">
        <v>-17</v>
      </c>
      <c r="B66" s="24" t="str">
        <f>IF(C42=B41,B43,IF(C42=B43,B41,0))</f>
        <v>_</v>
      </c>
      <c r="C66" s="25"/>
      <c r="D66" s="30"/>
      <c r="E66" s="18"/>
      <c r="F66" s="19">
        <v>-34</v>
      </c>
      <c r="G66" s="20" t="str">
        <f>IF(G64=F63,F65,IF(G64=F65,F63,0))</f>
        <v>Тазтдинова Анна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28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29</v>
      </c>
      <c r="E68" s="19">
        <v>-35</v>
      </c>
      <c r="F68" s="20">
        <f>IF(C65=B64,B66,IF(C65=B66,B64,0))</f>
        <v>0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30</v>
      </c>
      <c r="I70" s="31"/>
    </row>
    <row r="71" spans="1:9" ht="12.75">
      <c r="A71" s="18"/>
      <c r="B71" s="18"/>
      <c r="C71" s="18"/>
      <c r="D71" s="36" t="s">
        <v>31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32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39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41378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40</v>
      </c>
      <c r="B7" s="12">
        <v>1</v>
      </c>
      <c r="C7" s="13" t="str">
        <f>4л1с!G36</f>
        <v>Баязитов Рамиль</v>
      </c>
      <c r="D7" s="10"/>
      <c r="E7" s="10"/>
      <c r="F7" s="10"/>
      <c r="G7" s="10"/>
      <c r="H7" s="10"/>
      <c r="I7" s="10"/>
    </row>
    <row r="8" spans="1:9" ht="18">
      <c r="A8" s="11" t="s">
        <v>41</v>
      </c>
      <c r="B8" s="12">
        <v>2</v>
      </c>
      <c r="C8" s="13" t="str">
        <f>4л1с!G56</f>
        <v>Макаров Егор</v>
      </c>
      <c r="D8" s="10"/>
      <c r="E8" s="10"/>
      <c r="F8" s="10"/>
      <c r="G8" s="10"/>
      <c r="H8" s="10"/>
      <c r="I8" s="10"/>
    </row>
    <row r="9" spans="1:9" ht="18">
      <c r="A9" s="11" t="s">
        <v>42</v>
      </c>
      <c r="B9" s="12">
        <v>3</v>
      </c>
      <c r="C9" s="13" t="str">
        <f>4л2с!I22</f>
        <v>Ишкарин Ильвир</v>
      </c>
      <c r="D9" s="10"/>
      <c r="E9" s="10"/>
      <c r="F9" s="10"/>
      <c r="G9" s="10"/>
      <c r="H9" s="10"/>
      <c r="I9" s="10"/>
    </row>
    <row r="10" spans="1:9" ht="18">
      <c r="A10" s="11" t="s">
        <v>43</v>
      </c>
      <c r="B10" s="12">
        <v>4</v>
      </c>
      <c r="C10" s="13" t="str">
        <f>4л2с!I32</f>
        <v>Карпова Ирина</v>
      </c>
      <c r="D10" s="10"/>
      <c r="E10" s="10"/>
      <c r="F10" s="10"/>
      <c r="G10" s="10"/>
      <c r="H10" s="10"/>
      <c r="I10" s="10"/>
    </row>
    <row r="11" spans="1:9" ht="18">
      <c r="A11" s="11" t="s">
        <v>44</v>
      </c>
      <c r="B11" s="12">
        <v>5</v>
      </c>
      <c r="C11" s="14" t="str">
        <f>4л1с!G63</f>
        <v>Набиуллин Марсель</v>
      </c>
      <c r="D11" s="10"/>
      <c r="E11" s="10"/>
      <c r="F11" s="10"/>
      <c r="G11" s="10"/>
      <c r="H11" s="10"/>
      <c r="I11" s="10"/>
    </row>
    <row r="12" spans="1:9" ht="18">
      <c r="A12" s="11" t="s">
        <v>45</v>
      </c>
      <c r="B12" s="12">
        <v>6</v>
      </c>
      <c r="C12" s="14" t="str">
        <f>4л1с!G65</f>
        <v>Васильев Денис</v>
      </c>
      <c r="D12" s="10"/>
      <c r="E12" s="10"/>
      <c r="F12" s="10"/>
      <c r="G12" s="10"/>
      <c r="H12" s="10"/>
      <c r="I12" s="10"/>
    </row>
    <row r="13" spans="1:9" ht="18">
      <c r="A13" s="11" t="s">
        <v>46</v>
      </c>
      <c r="B13" s="12">
        <v>7</v>
      </c>
      <c r="C13" s="14" t="str">
        <f>4л1с!G68</f>
        <v>Крылов Алексей</v>
      </c>
      <c r="D13" s="10"/>
      <c r="E13" s="10"/>
      <c r="F13" s="10"/>
      <c r="G13" s="10"/>
      <c r="H13" s="10"/>
      <c r="I13" s="10"/>
    </row>
    <row r="14" spans="1:9" ht="18">
      <c r="A14" s="11" t="s">
        <v>47</v>
      </c>
      <c r="B14" s="12">
        <v>8</v>
      </c>
      <c r="C14" s="14" t="str">
        <f>4л1с!G70</f>
        <v>Ухаль Владислав</v>
      </c>
      <c r="D14" s="10"/>
      <c r="E14" s="10"/>
      <c r="F14" s="10"/>
      <c r="G14" s="10"/>
      <c r="H14" s="10"/>
      <c r="I14" s="10"/>
    </row>
    <row r="15" spans="1:9" ht="18">
      <c r="A15" s="11" t="s">
        <v>48</v>
      </c>
      <c r="B15" s="12">
        <v>9</v>
      </c>
      <c r="C15" s="14" t="str">
        <f>4л1с!D72</f>
        <v>Салихова Гузель</v>
      </c>
      <c r="D15" s="10"/>
      <c r="E15" s="10"/>
      <c r="F15" s="10"/>
      <c r="G15" s="10"/>
      <c r="H15" s="10"/>
      <c r="I15" s="10"/>
    </row>
    <row r="16" spans="1:9" ht="18">
      <c r="A16" s="11" t="s">
        <v>49</v>
      </c>
      <c r="B16" s="12">
        <v>10</v>
      </c>
      <c r="C16" s="14" t="str">
        <f>4л1с!D75</f>
        <v>Хафизов Булат</v>
      </c>
      <c r="D16" s="10"/>
      <c r="E16" s="10"/>
      <c r="F16" s="10"/>
      <c r="G16" s="10"/>
      <c r="H16" s="10"/>
      <c r="I16" s="10"/>
    </row>
    <row r="17" spans="1:9" ht="18">
      <c r="A17" s="11" t="s">
        <v>50</v>
      </c>
      <c r="B17" s="12">
        <v>11</v>
      </c>
      <c r="C17" s="14" t="str">
        <f>4л1с!G73</f>
        <v>Сайфуллин Эмиль</v>
      </c>
      <c r="D17" s="10"/>
      <c r="E17" s="10"/>
      <c r="F17" s="10"/>
      <c r="G17" s="10"/>
      <c r="H17" s="10"/>
      <c r="I17" s="10"/>
    </row>
    <row r="18" spans="1:9" ht="18">
      <c r="A18" s="11" t="s">
        <v>51</v>
      </c>
      <c r="B18" s="12">
        <v>12</v>
      </c>
      <c r="C18" s="14" t="str">
        <f>4л1с!G75</f>
        <v>Кунгурова Юлия</v>
      </c>
      <c r="D18" s="10"/>
      <c r="E18" s="10"/>
      <c r="F18" s="10"/>
      <c r="G18" s="10"/>
      <c r="H18" s="10"/>
      <c r="I18" s="10"/>
    </row>
    <row r="19" spans="1:9" ht="18">
      <c r="A19" s="11" t="s">
        <v>52</v>
      </c>
      <c r="B19" s="12">
        <v>13</v>
      </c>
      <c r="C19" s="14" t="str">
        <f>4л2с!I40</f>
        <v>Гарипов Радим</v>
      </c>
      <c r="D19" s="10"/>
      <c r="E19" s="10"/>
      <c r="F19" s="10"/>
      <c r="G19" s="10"/>
      <c r="H19" s="10"/>
      <c r="I19" s="10"/>
    </row>
    <row r="20" spans="1:9" ht="18">
      <c r="A20" s="11" t="s">
        <v>53</v>
      </c>
      <c r="B20" s="12">
        <v>14</v>
      </c>
      <c r="C20" s="14" t="str">
        <f>4л2с!I44</f>
        <v>Терегулов Рустем</v>
      </c>
      <c r="D20" s="10"/>
      <c r="E20" s="10"/>
      <c r="F20" s="10"/>
      <c r="G20" s="10"/>
      <c r="H20" s="10"/>
      <c r="I20" s="10"/>
    </row>
    <row r="21" spans="1:9" ht="18">
      <c r="A21" s="11" t="s">
        <v>54</v>
      </c>
      <c r="B21" s="12">
        <v>15</v>
      </c>
      <c r="C21" s="14" t="str">
        <f>4л2с!I46</f>
        <v>Турьянова Карина</v>
      </c>
      <c r="D21" s="10"/>
      <c r="E21" s="10"/>
      <c r="F21" s="10"/>
      <c r="G21" s="10"/>
      <c r="H21" s="10"/>
      <c r="I21" s="10"/>
    </row>
    <row r="22" spans="1:9" ht="18">
      <c r="A22" s="11" t="s">
        <v>55</v>
      </c>
      <c r="B22" s="12">
        <v>16</v>
      </c>
      <c r="C22" s="14" t="str">
        <f>4л2с!I48</f>
        <v>Щербий Эдгар</v>
      </c>
      <c r="D22" s="10"/>
      <c r="E22" s="10"/>
      <c r="F22" s="10"/>
      <c r="G22" s="10"/>
      <c r="H22" s="10"/>
      <c r="I22" s="10"/>
    </row>
    <row r="23" spans="1:9" ht="18">
      <c r="A23" s="11" t="s">
        <v>56</v>
      </c>
      <c r="B23" s="12">
        <v>17</v>
      </c>
      <c r="C23" s="14" t="str">
        <f>4л2с!E44</f>
        <v>Озеров Алексей</v>
      </c>
      <c r="D23" s="10"/>
      <c r="E23" s="10"/>
      <c r="F23" s="10"/>
      <c r="G23" s="10"/>
      <c r="H23" s="10"/>
      <c r="I23" s="10"/>
    </row>
    <row r="24" spans="1:9" ht="18">
      <c r="A24" s="11" t="s">
        <v>15</v>
      </c>
      <c r="B24" s="12">
        <v>18</v>
      </c>
      <c r="C24" s="14" t="str">
        <f>4л2с!E50</f>
        <v>Ахмадуллин Эдуард</v>
      </c>
      <c r="D24" s="10"/>
      <c r="E24" s="10"/>
      <c r="F24" s="10"/>
      <c r="G24" s="10"/>
      <c r="H24" s="10"/>
      <c r="I24" s="10"/>
    </row>
    <row r="25" spans="1:9" ht="18">
      <c r="A25" s="11" t="s">
        <v>57</v>
      </c>
      <c r="B25" s="12">
        <v>19</v>
      </c>
      <c r="C25" s="14" t="str">
        <f>4л2с!E53</f>
        <v>Абдракипов Динар</v>
      </c>
      <c r="D25" s="10"/>
      <c r="E25" s="10"/>
      <c r="F25" s="10"/>
      <c r="G25" s="10"/>
      <c r="H25" s="10"/>
      <c r="I25" s="10"/>
    </row>
    <row r="26" spans="1:9" ht="18">
      <c r="A26" s="11" t="s">
        <v>11</v>
      </c>
      <c r="B26" s="12">
        <v>20</v>
      </c>
      <c r="C26" s="14" t="str">
        <f>4л2с!E55</f>
        <v>Суслова Юлия</v>
      </c>
      <c r="D26" s="10"/>
      <c r="E26" s="10"/>
      <c r="F26" s="10"/>
      <c r="G26" s="10"/>
      <c r="H26" s="10"/>
      <c r="I26" s="10"/>
    </row>
    <row r="27" spans="1:9" ht="18">
      <c r="A27" s="11" t="s">
        <v>12</v>
      </c>
      <c r="B27" s="12">
        <v>21</v>
      </c>
      <c r="C27" s="14" t="str">
        <f>4л2с!I53</f>
        <v>Николаев Дмитрий</v>
      </c>
      <c r="D27" s="10"/>
      <c r="E27" s="10"/>
      <c r="F27" s="10"/>
      <c r="G27" s="10"/>
      <c r="H27" s="10"/>
      <c r="I27" s="10"/>
    </row>
    <row r="28" spans="1:9" ht="18">
      <c r="A28" s="11" t="s">
        <v>16</v>
      </c>
      <c r="B28" s="12">
        <v>22</v>
      </c>
      <c r="C28" s="14">
        <f>4л2с!I57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16</v>
      </c>
      <c r="B29" s="12">
        <v>23</v>
      </c>
      <c r="C29" s="14">
        <f>4л2с!I59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16</v>
      </c>
      <c r="B30" s="12">
        <v>24</v>
      </c>
      <c r="C30" s="14">
        <f>4л2с!I61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16</v>
      </c>
      <c r="B31" s="12">
        <v>25</v>
      </c>
      <c r="C31" s="14">
        <f>4л2с!E63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16</v>
      </c>
      <c r="B32" s="12">
        <v>26</v>
      </c>
      <c r="C32" s="14">
        <f>4л2с!E69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16</v>
      </c>
      <c r="B33" s="12">
        <v>27</v>
      </c>
      <c r="C33" s="14">
        <f>4л2с!E72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4">
        <f>4л2с!E74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16</v>
      </c>
      <c r="B35" s="12">
        <v>29</v>
      </c>
      <c r="C35" s="14">
        <f>4л2с!I66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16</v>
      </c>
      <c r="B36" s="12">
        <v>30</v>
      </c>
      <c r="C36" s="14">
        <f>4л2с!I70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16</v>
      </c>
      <c r="B37" s="12">
        <v>31</v>
      </c>
      <c r="C37" s="14">
        <f>4л2с!I72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16</v>
      </c>
      <c r="B38" s="12">
        <v>32</v>
      </c>
      <c r="C38" s="14" t="str">
        <f>4л2с!I74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Сп4л!A1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Сп4л!A2</f>
        <v>Соревнования Четвертой лиги 14-го Этапа День космонавтики</v>
      </c>
      <c r="B2" s="41"/>
      <c r="C2" s="41"/>
      <c r="D2" s="41"/>
      <c r="E2" s="41"/>
      <c r="F2" s="41"/>
      <c r="G2" s="41"/>
    </row>
    <row r="3" spans="1:7" ht="15.75">
      <c r="A3" s="42">
        <f>Сп4л!A3</f>
        <v>41378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Сп4л!A7</f>
        <v>Карпова Ирина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40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Сп4л!A38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56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Сп4л!A23</f>
        <v>Салихова Гузель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56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Сп4л!A22</f>
        <v>Абдракипов Динар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48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Сп4л!A15</f>
        <v>Макаров Егор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48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Сп4л!A30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48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Сп4л!A31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47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Сп4л!A14</f>
        <v>Турьянова Карина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48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Сп4л!A11</f>
        <v>Кунгурова Юлия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44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Сп4л!A34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44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Сп4л!A27</f>
        <v>Крылов Алексей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12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Сп4л!A18</f>
        <v>Озеров Алексей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52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Сп4л!A19</f>
        <v>Набиуллин Марсель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52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Сп4л!A26</f>
        <v>Николаев Дмитрий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52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Сп4л!A35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43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Сп4л!A10</f>
        <v>Терегулов Рустем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57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Сп4л!A9</f>
        <v>Ухаль Владислав</v>
      </c>
      <c r="C37" s="18"/>
      <c r="D37" s="18"/>
      <c r="E37" s="18"/>
      <c r="F37" s="25"/>
      <c r="G37" s="36" t="s">
        <v>17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42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Сп4л!A36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57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Сп4л!A25</f>
        <v>Баязитов Рамиль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57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Сп4л!A20</f>
        <v>Суслова Юлия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57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Сп4л!A17</f>
        <v>Гарипов Радим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50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Сп4л!A28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45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Сп4л!A33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45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Сп4л!A12</f>
        <v>Хафизов Булат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57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Сп4л!A13</f>
        <v>Ишкарин Ильвир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46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Сп4л!A32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46</v>
      </c>
      <c r="E56" s="25"/>
      <c r="F56" s="34">
        <v>-31</v>
      </c>
      <c r="G56" s="20" t="str">
        <f>IF(G36=F20,F52,IF(G36=F52,F20,0))</f>
        <v>Макаров Егор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Сп4л!A29</f>
        <v>_</v>
      </c>
      <c r="C57" s="25"/>
      <c r="D57" s="25"/>
      <c r="E57" s="25"/>
      <c r="F57" s="18"/>
      <c r="G57" s="36" t="s">
        <v>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49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Сп4л!A16</f>
        <v>Щербий Эдгар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46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Сп4л!A21</f>
        <v>Ахмадуллин Эдуард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15</v>
      </c>
      <c r="D62" s="25"/>
      <c r="E62" s="19">
        <v>-58</v>
      </c>
      <c r="F62" s="20" t="str">
        <f>IF(4л2с!H14=4л2с!G10,4л2с!G18,IF(4л2с!H14=4л2с!G18,4л2с!G10,0))</f>
        <v>Васильев Денис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Сп4л!A24</f>
        <v>Васильев Денис</v>
      </c>
      <c r="C63" s="25"/>
      <c r="D63" s="25"/>
      <c r="E63" s="18"/>
      <c r="F63" s="21">
        <v>61</v>
      </c>
      <c r="G63" s="22" t="s">
        <v>52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41</v>
      </c>
      <c r="E64" s="19">
        <v>-59</v>
      </c>
      <c r="F64" s="24" t="str">
        <f>IF(4л2с!H30=4л2с!G26,4л2с!G34,IF(4л2с!H30=4л2с!G34,4л2с!G26,0))</f>
        <v>Набиуллин Марсель</v>
      </c>
      <c r="G64" s="36" t="s">
        <v>21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Сп4л!A37</f>
        <v>_</v>
      </c>
      <c r="C65" s="25"/>
      <c r="D65" s="18"/>
      <c r="E65" s="18"/>
      <c r="F65" s="19">
        <v>-61</v>
      </c>
      <c r="G65" s="20" t="str">
        <f>IF(G63=F62,F64,IF(G63=F64,F62,0))</f>
        <v>Васильев Денис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41</v>
      </c>
      <c r="D66" s="18"/>
      <c r="E66" s="18"/>
      <c r="F66" s="18"/>
      <c r="G66" s="36" t="s">
        <v>22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Сп4л!A8</f>
        <v>Сайфуллин Эмиль</v>
      </c>
      <c r="C67" s="18"/>
      <c r="D67" s="18"/>
      <c r="E67" s="19">
        <v>-56</v>
      </c>
      <c r="F67" s="20" t="str">
        <f>IF(4л2с!G10=4л2с!F6,4л2с!F14,IF(4л2с!G10=4л2с!F14,4л2с!F6,0))</f>
        <v>Ухаль Владислав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IF(4л2с!F6=4л2с!E4,4л2с!E8,IF(4л2с!F6=4л2с!E8,4л2с!E4,0))</f>
        <v>Салихова Гузель</v>
      </c>
      <c r="C69" s="18"/>
      <c r="D69" s="18"/>
      <c r="E69" s="19">
        <v>-57</v>
      </c>
      <c r="F69" s="24" t="str">
        <f>IF(4л2с!G26=4л2с!F22,4л2с!F30,IF(4л2с!G26=4л2с!F30,4л2с!F22,0))</f>
        <v>Крылов Алексей</v>
      </c>
      <c r="G69" s="36" t="s">
        <v>24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56</v>
      </c>
      <c r="D70" s="18"/>
      <c r="E70" s="18"/>
      <c r="F70" s="19">
        <v>-62</v>
      </c>
      <c r="G70" s="20" t="str">
        <f>IF(G68=F67,F69,IF(G68=F69,F67,0))</f>
        <v>Ухаль Владислав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IF(4л2с!F14=4л2с!E12,4л2с!E16,IF(4л2с!F14=4л2с!E16,4л2с!E12,0))</f>
        <v>Кунгурова Юлия</v>
      </c>
      <c r="C71" s="25"/>
      <c r="D71" s="30"/>
      <c r="E71" s="18"/>
      <c r="F71" s="18"/>
      <c r="G71" s="36" t="s">
        <v>26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56</v>
      </c>
      <c r="E72" s="19">
        <v>-63</v>
      </c>
      <c r="F72" s="20" t="str">
        <f>IF(C70=B69,B71,IF(C70=B71,B69,0))</f>
        <v>Кунгурова Юлия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IF(4л2с!F22=4л2с!E20,4л2с!E24,IF(4л2с!F22=4л2с!E24,4л2с!E20,0))</f>
        <v>Хафизов Булат</v>
      </c>
      <c r="C73" s="25"/>
      <c r="D73" s="38" t="s">
        <v>23</v>
      </c>
      <c r="E73" s="18"/>
      <c r="F73" s="21">
        <v>66</v>
      </c>
      <c r="G73" s="22" t="s">
        <v>41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45</v>
      </c>
      <c r="D74" s="37"/>
      <c r="E74" s="19">
        <v>-64</v>
      </c>
      <c r="F74" s="24" t="str">
        <f>IF(C74=B73,B75,IF(C74=B75,B73,0))</f>
        <v>Сайфуллин Эмиль</v>
      </c>
      <c r="G74" s="36" t="s">
        <v>27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IF(4л2с!F30=4л2с!E28,4л2с!E32,IF(4л2с!F30=4л2с!E32,4л2с!E28,0))</f>
        <v>Сайфуллин Эмиль</v>
      </c>
      <c r="C75" s="19">
        <v>-65</v>
      </c>
      <c r="D75" s="20" t="str">
        <f>IF(D72=C70,C74,IF(D72=C74,C70,0))</f>
        <v>Хафизов Булат</v>
      </c>
      <c r="E75" s="18"/>
      <c r="F75" s="19">
        <v>-66</v>
      </c>
      <c r="G75" s="20" t="str">
        <f>IF(G73=F72,F74,IF(G73=F74,F72,0))</f>
        <v>Кунгурова Юлия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25</v>
      </c>
      <c r="E76" s="18"/>
      <c r="F76" s="18"/>
      <c r="G76" s="36" t="s">
        <v>28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Сп4л!A1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Сп4л!A2</f>
        <v>Соревнования Четвертой лиги 14-го Этапа День космонавтики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Сп4л!A3</f>
        <v>41378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IF(4л1с!C6=4л1с!B5,4л1с!B7,IF(4л1с!C6=4л1с!B7,4л1с!B5,0))</f>
        <v>_</v>
      </c>
      <c r="C4" s="18"/>
      <c r="D4" s="19">
        <v>-25</v>
      </c>
      <c r="E4" s="20" t="str">
        <f>IF(4л1с!E12=4л1с!D8,4л1с!D16,IF(4л1с!E12=4л1с!D16,4л1с!D8,0))</f>
        <v>Салихова Гузель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55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IF(4л1с!C10=4л1с!B9,4л1с!B11,IF(4л1с!C10=4л1с!B11,4л1с!B9,0))</f>
        <v>Абдракипов Динар</v>
      </c>
      <c r="C6" s="21">
        <v>40</v>
      </c>
      <c r="D6" s="28" t="s">
        <v>15</v>
      </c>
      <c r="E6" s="21">
        <v>52</v>
      </c>
      <c r="F6" s="28" t="s">
        <v>15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IF(4л1с!D64=4л1с!C62,4л1с!C66,IF(4л1с!D64=4л1с!C66,4л1с!C62,0))</f>
        <v>Васильев Денис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IF(4л1с!C14=4л1с!B13,4л1с!B15,IF(4л1с!C14=4л1с!B15,4л1с!B13,0))</f>
        <v>_</v>
      </c>
      <c r="C8" s="18"/>
      <c r="D8" s="21">
        <v>48</v>
      </c>
      <c r="E8" s="46" t="s">
        <v>15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IF(4л1с!C18=4л1с!B17,4л1с!B19,IF(4л1с!C18=4л1с!B19,4л1с!B17,0))</f>
        <v>_</v>
      </c>
      <c r="C10" s="21">
        <v>41</v>
      </c>
      <c r="D10" s="46" t="s">
        <v>49</v>
      </c>
      <c r="E10" s="30"/>
      <c r="F10" s="21">
        <v>56</v>
      </c>
      <c r="G10" s="28" t="s">
        <v>15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IF(4л1с!D56=4л1с!C54,4л1с!C58,IF(4л1с!D56=4л1с!C58,4л1с!C54,0))</f>
        <v>Щербий Эдгар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IF(4л1с!C22=4л1с!B21,4л1с!B23,IF(4л1с!C22=4л1с!B23,4л1с!B21,0))</f>
        <v>_</v>
      </c>
      <c r="C12" s="18"/>
      <c r="D12" s="19">
        <v>-26</v>
      </c>
      <c r="E12" s="20" t="str">
        <f>IF(4л1с!E28=4л1с!D24,4л1с!D32,IF(4л1с!E28=4л1с!D32,4л1с!D24,0))</f>
        <v>Кунгурова Юлия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51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IF(4л1с!C26=4л1с!B25,4л1с!B27,IF(4л1с!C26=4л1с!B27,4л1с!B25,0))</f>
        <v>Озеров Алексей</v>
      </c>
      <c r="C14" s="21">
        <v>42</v>
      </c>
      <c r="D14" s="28" t="s">
        <v>50</v>
      </c>
      <c r="E14" s="21">
        <v>53</v>
      </c>
      <c r="F14" s="46" t="s">
        <v>42</v>
      </c>
      <c r="G14" s="21">
        <v>58</v>
      </c>
      <c r="H14" s="28" t="s">
        <v>46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IF(4л1с!D48=4л1с!C46,4л1с!C50,IF(4л1с!D48=4л1с!C50,4л1с!C46,0))</f>
        <v>Гарипов Радим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IF(4л1с!C30=4л1с!B29,4л1с!B31,IF(4л1с!C30=4л1с!B31,4л1с!B29,0))</f>
        <v>Николаев Дмитрий</v>
      </c>
      <c r="C16" s="18"/>
      <c r="D16" s="21">
        <v>49</v>
      </c>
      <c r="E16" s="46" t="s">
        <v>42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11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IF(4л1с!C34=4л1с!B33,4л1с!B35,IF(4л1с!C34=4л1с!B35,4л1с!B33,0))</f>
        <v>_</v>
      </c>
      <c r="C18" s="21">
        <v>43</v>
      </c>
      <c r="D18" s="46" t="s">
        <v>42</v>
      </c>
      <c r="E18" s="30"/>
      <c r="F18" s="19">
        <v>-30</v>
      </c>
      <c r="G18" s="24" t="str">
        <f>IF(4л1с!F52=4л1с!E44,4л1с!E60,IF(4л1с!F52=4л1с!E60,4л1с!E44,0))</f>
        <v>Ишкарин Ильвир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IF(4л1с!D40=4л1с!C38,4л1с!C42,IF(4л1с!D40=4л1с!C42,4л1с!C38,0))</f>
        <v>Ухаль Владислав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IF(4л1с!C38=4л1с!B37,4л1с!B39,IF(4л1с!C38=4л1с!B39,4л1с!B37,0))</f>
        <v>_</v>
      </c>
      <c r="C20" s="18"/>
      <c r="D20" s="19">
        <v>-27</v>
      </c>
      <c r="E20" s="20" t="str">
        <f>IF(4л1с!E44=4л1с!D40,4л1с!D48,IF(4л1с!E44=4л1с!D48,4л1с!D40,0))</f>
        <v>Хафизов Булат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53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IF(4л1с!C42=4л1с!B41,4л1с!B43,IF(4л1с!C42=4л1с!B43,4л1с!B41,0))</f>
        <v>Суслова Юлия</v>
      </c>
      <c r="C22" s="21">
        <v>44</v>
      </c>
      <c r="D22" s="28" t="s">
        <v>43</v>
      </c>
      <c r="E22" s="21">
        <v>54</v>
      </c>
      <c r="F22" s="28" t="s">
        <v>12</v>
      </c>
      <c r="G22" s="30"/>
      <c r="H22" s="21">
        <v>60</v>
      </c>
      <c r="I22" s="47" t="s">
        <v>46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IF(4л1с!D32=4л1с!C30,4л1с!C34,IF(4л1с!D32=4л1с!C34,4л1с!C30,0))</f>
        <v>Терегулов Рустем</v>
      </c>
      <c r="D23" s="25"/>
      <c r="E23" s="25"/>
      <c r="F23" s="25"/>
      <c r="G23" s="30"/>
      <c r="H23" s="25"/>
      <c r="I23" s="37"/>
      <c r="J23" s="31" t="s">
        <v>19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IF(4л1с!C46=4л1с!B45,4л1с!B47,IF(4л1с!C46=4л1с!B47,4л1с!B45,0))</f>
        <v>_</v>
      </c>
      <c r="C24" s="18"/>
      <c r="D24" s="21">
        <v>50</v>
      </c>
      <c r="E24" s="46" t="s">
        <v>12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IF(4л1с!C50=4л1с!B49,4л1с!B51,IF(4л1с!C50=4л1с!B51,4л1с!B49,0))</f>
        <v>_</v>
      </c>
      <c r="C26" s="21">
        <v>45</v>
      </c>
      <c r="D26" s="46" t="s">
        <v>12</v>
      </c>
      <c r="E26" s="30"/>
      <c r="F26" s="21">
        <v>57</v>
      </c>
      <c r="G26" s="28" t="s">
        <v>40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IF(4л1с!D24=4л1с!C22,4л1с!C26,IF(4л1с!D24=4л1с!C26,4л1с!C22,0))</f>
        <v>Крылов Алексей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IF(4л1с!C54=4л1с!B53,4л1с!B55,IF(4л1с!C54=4л1с!B55,4л1с!B53,0))</f>
        <v>_</v>
      </c>
      <c r="C28" s="18"/>
      <c r="D28" s="19">
        <v>-28</v>
      </c>
      <c r="E28" s="20" t="str">
        <f>IF(4л1с!E60=4л1с!D56,4л1с!D64,IF(4л1с!E60=4л1с!D64,4л1с!D56,0))</f>
        <v>Сайфуллин Эмиль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IF(4л1с!C58=4л1с!B57,4л1с!B59,IF(4л1с!C58=4л1с!B59,4л1с!B57,0))</f>
        <v>_</v>
      </c>
      <c r="C30" s="21">
        <v>46</v>
      </c>
      <c r="D30" s="28" t="s">
        <v>47</v>
      </c>
      <c r="E30" s="21">
        <v>55</v>
      </c>
      <c r="F30" s="46" t="s">
        <v>40</v>
      </c>
      <c r="G30" s="21">
        <v>59</v>
      </c>
      <c r="H30" s="46" t="s">
        <v>40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IF(4л1с!D16=4л1с!C14,4л1с!C18,IF(4л1с!D16=4л1с!C18,4л1с!C14,0))</f>
        <v>Турьянова Карина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IF(4л1с!C62=4л1с!B61,4л1с!B63,IF(4л1с!C62=4л1с!B63,4л1с!B61,0))</f>
        <v>Ахмадуллин Эдуард</v>
      </c>
      <c r="C32" s="18"/>
      <c r="D32" s="21">
        <v>51</v>
      </c>
      <c r="E32" s="46" t="s">
        <v>40</v>
      </c>
      <c r="F32" s="18"/>
      <c r="G32" s="25"/>
      <c r="H32" s="19">
        <v>-60</v>
      </c>
      <c r="I32" s="20" t="str">
        <f>IF(I22=H14,H30,IF(I22=H30,H14,0))</f>
        <v>Карпова Ирина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54</v>
      </c>
      <c r="D33" s="25"/>
      <c r="E33" s="30"/>
      <c r="F33" s="18"/>
      <c r="G33" s="25"/>
      <c r="H33" s="18"/>
      <c r="I33" s="37"/>
      <c r="J33" s="31" t="s">
        <v>20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IF(4л1с!C66=4л1с!B65,4л1с!B67,IF(4л1с!C66=4л1с!B67,4л1с!B65,0))</f>
        <v>_</v>
      </c>
      <c r="C34" s="21">
        <v>47</v>
      </c>
      <c r="D34" s="46" t="s">
        <v>40</v>
      </c>
      <c r="E34" s="30"/>
      <c r="F34" s="19">
        <v>-29</v>
      </c>
      <c r="G34" s="24" t="str">
        <f>IF(4л1с!F20=4л1с!E12,4л1с!E28,IF(4л1с!F20=4л1с!E28,4л1с!E12,0))</f>
        <v>Набиуллин Марсель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IF(4л1с!D8=4л1с!C6,4л1с!C10,IF(4л1с!D8=4л1с!C10,4л1с!C6,0))</f>
        <v>Карпова Ирина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Абдракипов Динар</v>
      </c>
      <c r="C37" s="18"/>
      <c r="D37" s="18"/>
      <c r="E37" s="18"/>
      <c r="F37" s="19">
        <v>-48</v>
      </c>
      <c r="G37" s="20" t="str">
        <f>IF(E8=D6,D10,IF(E8=D10,D6,0))</f>
        <v>Щербий Эдгар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55</v>
      </c>
      <c r="D38" s="18"/>
      <c r="E38" s="18"/>
      <c r="F38" s="18"/>
      <c r="G38" s="21">
        <v>67</v>
      </c>
      <c r="H38" s="28" t="s">
        <v>50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Гарипов Радим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51</v>
      </c>
      <c r="E40" s="18"/>
      <c r="F40" s="18"/>
      <c r="G40" s="18"/>
      <c r="H40" s="21">
        <v>69</v>
      </c>
      <c r="I40" s="29" t="s">
        <v>50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Озеров Алексей</v>
      </c>
      <c r="C41" s="25"/>
      <c r="D41" s="25"/>
      <c r="E41" s="18"/>
      <c r="F41" s="19">
        <v>-50</v>
      </c>
      <c r="G41" s="20" t="str">
        <f>IF(E24=D22,D26,IF(E24=D26,D22,0))</f>
        <v>Терегулов Рустем</v>
      </c>
      <c r="H41" s="25"/>
      <c r="I41" s="35"/>
      <c r="J41" s="31" t="s">
        <v>29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51</v>
      </c>
      <c r="D42" s="25"/>
      <c r="E42" s="18"/>
      <c r="F42" s="18"/>
      <c r="G42" s="21">
        <v>68</v>
      </c>
      <c r="H42" s="46" t="s">
        <v>43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Николаев Дмитрий</v>
      </c>
      <c r="C43" s="18"/>
      <c r="D43" s="25"/>
      <c r="E43" s="18"/>
      <c r="F43" s="19">
        <v>-51</v>
      </c>
      <c r="G43" s="24" t="str">
        <f>IF(E32=D30,D34,IF(E32=D34,D30,0))</f>
        <v>Турьянова Карина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51</v>
      </c>
      <c r="F44" s="18"/>
      <c r="G44" s="18"/>
      <c r="H44" s="19">
        <v>-69</v>
      </c>
      <c r="I44" s="20" t="str">
        <f>IF(I40=H38,H42,IF(I40=H42,H38,0))</f>
        <v>Терегулов Рустем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Суслова Юлия</v>
      </c>
      <c r="C45" s="18"/>
      <c r="D45" s="25"/>
      <c r="E45" s="36" t="s">
        <v>58</v>
      </c>
      <c r="F45" s="18"/>
      <c r="G45" s="19">
        <v>-67</v>
      </c>
      <c r="H45" s="20" t="str">
        <f>IF(H38=G37,G39,IF(H38=G39,G37,0))</f>
        <v>Щербий Эдгар</v>
      </c>
      <c r="I45" s="37"/>
      <c r="J45" s="31" t="s">
        <v>31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53</v>
      </c>
      <c r="D46" s="25"/>
      <c r="E46" s="18"/>
      <c r="F46" s="18"/>
      <c r="G46" s="18"/>
      <c r="H46" s="21">
        <v>70</v>
      </c>
      <c r="I46" s="47" t="s">
        <v>47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Турьянова Карина</v>
      </c>
      <c r="I47" s="37"/>
      <c r="J47" s="31" t="s">
        <v>30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54</v>
      </c>
      <c r="E48" s="18"/>
      <c r="F48" s="18"/>
      <c r="G48" s="18"/>
      <c r="H48" s="19">
        <v>-70</v>
      </c>
      <c r="I48" s="20" t="str">
        <f>IF(I46=H45,H47,IF(I46=H47,H45,0))</f>
        <v>Щербий Эдгар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32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54</v>
      </c>
      <c r="D50" s="19">
        <v>-77</v>
      </c>
      <c r="E50" s="20" t="str">
        <f>IF(E44=D40,D48,IF(E44=D48,D40,0))</f>
        <v>Ахмадуллин Эдуард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Ахмадуллин Эдуард</v>
      </c>
      <c r="C51" s="18"/>
      <c r="D51" s="18"/>
      <c r="E51" s="36" t="s">
        <v>59</v>
      </c>
      <c r="F51" s="18"/>
      <c r="G51" s="21">
        <v>79</v>
      </c>
      <c r="H51" s="28" t="s">
        <v>11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Абдракипов Динар</v>
      </c>
      <c r="E52" s="37"/>
      <c r="F52" s="19">
        <v>-72</v>
      </c>
      <c r="G52" s="24" t="str">
        <f>IF(C42=B41,B43,IF(C42=B43,B41,0))</f>
        <v>Николаев Дмитрий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55</v>
      </c>
      <c r="F53" s="18"/>
      <c r="G53" s="18"/>
      <c r="H53" s="21">
        <v>81</v>
      </c>
      <c r="I53" s="29" t="s">
        <v>11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Суслова Юлия</v>
      </c>
      <c r="E54" s="36" t="s">
        <v>60</v>
      </c>
      <c r="F54" s="19">
        <v>-73</v>
      </c>
      <c r="G54" s="20">
        <f>IF(C46=B45,B47,IF(C46=B47,B45,0))</f>
        <v>0</v>
      </c>
      <c r="H54" s="25"/>
      <c r="I54" s="35"/>
      <c r="J54" s="31" t="s">
        <v>61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Суслова Юлия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62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63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64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65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66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67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68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69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70</v>
      </c>
      <c r="F73" s="18"/>
      <c r="G73" s="19">
        <v>-92</v>
      </c>
      <c r="H73" s="24">
        <f>IF(H68=G67,G69,IF(H68=G69,G67,0))</f>
        <v>0</v>
      </c>
      <c r="I73" s="37"/>
      <c r="J73" s="31" t="s">
        <v>71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72</v>
      </c>
      <c r="F75" s="18"/>
      <c r="G75" s="30"/>
      <c r="H75" s="18"/>
      <c r="I75" s="37"/>
      <c r="J75" s="31" t="s">
        <v>73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41378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75</v>
      </c>
      <c r="B7" s="12">
        <v>1</v>
      </c>
      <c r="C7" s="13" t="str">
        <f>3л!F20</f>
        <v>Саяхов Радик</v>
      </c>
      <c r="D7" s="10"/>
      <c r="E7" s="10"/>
      <c r="F7" s="10"/>
      <c r="G7" s="10"/>
      <c r="H7" s="10"/>
      <c r="I7" s="10"/>
    </row>
    <row r="8" spans="1:9" ht="18">
      <c r="A8" s="11" t="s">
        <v>76</v>
      </c>
      <c r="B8" s="12">
        <v>2</v>
      </c>
      <c r="C8" s="13" t="str">
        <f>3л!F31</f>
        <v>Таначев Николай</v>
      </c>
      <c r="D8" s="10"/>
      <c r="E8" s="10"/>
      <c r="F8" s="10"/>
      <c r="G8" s="10"/>
      <c r="H8" s="10"/>
      <c r="I8" s="10"/>
    </row>
    <row r="9" spans="1:9" ht="18">
      <c r="A9" s="11" t="s">
        <v>77</v>
      </c>
      <c r="B9" s="12">
        <v>3</v>
      </c>
      <c r="C9" s="14" t="str">
        <f>3л!G43</f>
        <v>Рахматуллин Артур</v>
      </c>
      <c r="D9" s="10"/>
      <c r="E9" s="10"/>
      <c r="F9" s="10"/>
      <c r="G9" s="10"/>
      <c r="H9" s="10"/>
      <c r="I9" s="10"/>
    </row>
    <row r="10" spans="1:9" ht="18">
      <c r="A10" s="11" t="s">
        <v>78</v>
      </c>
      <c r="B10" s="12">
        <v>4</v>
      </c>
      <c r="C10" s="14" t="str">
        <f>3л!G51</f>
        <v>Ишкарин Ильвир</v>
      </c>
      <c r="D10" s="10"/>
      <c r="E10" s="10"/>
      <c r="F10" s="10"/>
      <c r="G10" s="10"/>
      <c r="H10" s="10"/>
      <c r="I10" s="10"/>
    </row>
    <row r="11" spans="1:9" ht="18">
      <c r="A11" s="11" t="s">
        <v>79</v>
      </c>
      <c r="B11" s="12">
        <v>5</v>
      </c>
      <c r="C11" s="14" t="str">
        <f>3л!C55</f>
        <v>Зайнутдинов Наиль</v>
      </c>
      <c r="D11" s="10"/>
      <c r="E11" s="10"/>
      <c r="F11" s="10"/>
      <c r="G11" s="10"/>
      <c r="H11" s="10"/>
      <c r="I11" s="10"/>
    </row>
    <row r="12" spans="1:9" ht="18">
      <c r="A12" s="11" t="s">
        <v>80</v>
      </c>
      <c r="B12" s="12">
        <v>6</v>
      </c>
      <c r="C12" s="14" t="str">
        <f>3л!C57</f>
        <v>Горбунов Денис</v>
      </c>
      <c r="D12" s="10"/>
      <c r="E12" s="10"/>
      <c r="F12" s="10"/>
      <c r="G12" s="10"/>
      <c r="H12" s="10"/>
      <c r="I12" s="10"/>
    </row>
    <row r="13" spans="1:9" ht="18">
      <c r="A13" s="11" t="s">
        <v>81</v>
      </c>
      <c r="B13" s="12">
        <v>7</v>
      </c>
      <c r="C13" s="14" t="str">
        <f>3л!C60</f>
        <v>Крылов Алексей</v>
      </c>
      <c r="D13" s="10"/>
      <c r="E13" s="10"/>
      <c r="F13" s="10"/>
      <c r="G13" s="10"/>
      <c r="H13" s="10"/>
      <c r="I13" s="10"/>
    </row>
    <row r="14" spans="1:9" ht="18">
      <c r="A14" s="11" t="s">
        <v>82</v>
      </c>
      <c r="B14" s="12">
        <v>8</v>
      </c>
      <c r="C14" s="14" t="str">
        <f>3л!C62</f>
        <v>Сулейманов Артур</v>
      </c>
      <c r="D14" s="10"/>
      <c r="E14" s="10"/>
      <c r="F14" s="10"/>
      <c r="G14" s="10"/>
      <c r="H14" s="10"/>
      <c r="I14" s="10"/>
    </row>
    <row r="15" spans="1:9" ht="18">
      <c r="A15" s="11" t="s">
        <v>44</v>
      </c>
      <c r="B15" s="12">
        <v>9</v>
      </c>
      <c r="C15" s="14" t="str">
        <f>3л!G57</f>
        <v>Чопанашвили Георгий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4" t="str">
        <f>3л!G60</f>
        <v>Яубаширов Ильшат</v>
      </c>
      <c r="D16" s="10"/>
      <c r="E16" s="10"/>
      <c r="F16" s="10"/>
      <c r="G16" s="10"/>
      <c r="H16" s="10"/>
      <c r="I16" s="10"/>
    </row>
    <row r="17" spans="1:9" ht="18">
      <c r="A17" s="11" t="s">
        <v>83</v>
      </c>
      <c r="B17" s="12">
        <v>11</v>
      </c>
      <c r="C17" s="14" t="str">
        <f>3л!G64</f>
        <v>Савинов Виктор</v>
      </c>
      <c r="D17" s="10"/>
      <c r="E17" s="10"/>
      <c r="F17" s="10"/>
      <c r="G17" s="10"/>
      <c r="H17" s="10"/>
      <c r="I17" s="10"/>
    </row>
    <row r="18" spans="1:9" ht="18">
      <c r="A18" s="11" t="s">
        <v>48</v>
      </c>
      <c r="B18" s="12">
        <v>12</v>
      </c>
      <c r="C18" s="14" t="str">
        <f>3л!G66</f>
        <v>Кунгурова Юлия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4" t="str">
        <f>3л!D67</f>
        <v>Макаров Егор</v>
      </c>
      <c r="D19" s="10"/>
      <c r="E19" s="10"/>
      <c r="F19" s="10"/>
      <c r="G19" s="10"/>
      <c r="H19" s="10"/>
      <c r="I19" s="10"/>
    </row>
    <row r="20" spans="1:9" ht="18">
      <c r="A20" s="11" t="s">
        <v>16</v>
      </c>
      <c r="B20" s="12">
        <v>14</v>
      </c>
      <c r="C20" s="14">
        <f>3л!D70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16</v>
      </c>
      <c r="B21" s="12">
        <v>15</v>
      </c>
      <c r="C21" s="14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4" t="str">
        <f>3л!G71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2013-04-04T20:02:12Z</cp:lastPrinted>
  <dcterms:created xsi:type="dcterms:W3CDTF">2008-02-03T08:28:10Z</dcterms:created>
  <dcterms:modified xsi:type="dcterms:W3CDTF">2013-04-15T05:41:02Z</dcterms:modified>
  <cp:category/>
  <cp:version/>
  <cp:contentType/>
  <cp:contentStatus/>
</cp:coreProperties>
</file>