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0"/>
  </bookViews>
  <sheets>
    <sheet name="СпВетераны" sheetId="1" r:id="rId1"/>
    <sheet name="Ветераны" sheetId="2" r:id="rId2"/>
    <sheet name="СпСеньоры" sheetId="3" r:id="rId3"/>
    <sheet name="Сеньоры1" sheetId="4" r:id="rId4"/>
    <sheet name="Сеньоры2" sheetId="5" r:id="rId5"/>
    <sheet name="СпПатриархи" sheetId="6" r:id="rId6"/>
    <sheet name="Патриархи" sheetId="7" r:id="rId7"/>
    <sheet name="Ветеранки" sheetId="8" r:id="rId8"/>
  </sheets>
  <definedNames>
    <definedName name="_xlnm.Print_Area" localSheetId="7">'Ветеранки'!$A$1:$AB$10</definedName>
    <definedName name="_xlnm.Print_Area" localSheetId="1">'Ветераны'!$A$1:$J$72</definedName>
    <definedName name="_xlnm.Print_Area" localSheetId="6">'Патриархи'!$A$1:$J$36</definedName>
    <definedName name="_xlnm.Print_Area" localSheetId="3">'Сеньоры1'!$A$1:$G$76</definedName>
    <definedName name="_xlnm.Print_Area" localSheetId="4">'Сеньоры2'!$A$1:$K$76</definedName>
    <definedName name="_xlnm.Print_Area" localSheetId="0">'СпВетераны'!$A$1:$I$22</definedName>
    <definedName name="_xlnm.Print_Area" localSheetId="5">'СпПатриархи'!$A$1:$I$14</definedName>
    <definedName name="_xlnm.Print_Area" localSheetId="2">'СпСеньоры'!$A$1:$I$38</definedName>
  </definedNames>
  <calcPr fullCalcOnLoad="1"/>
</workbook>
</file>

<file path=xl/sharedStrings.xml><?xml version="1.0" encoding="utf-8"?>
<sst xmlns="http://schemas.openxmlformats.org/spreadsheetml/2006/main" count="292" uniqueCount="97">
  <si>
    <t>место</t>
  </si>
  <si>
    <t>№</t>
  </si>
  <si>
    <t>Ф.И.О.</t>
  </si>
  <si>
    <t>Ветеранки</t>
  </si>
  <si>
    <t>Прокофьева Алена</t>
  </si>
  <si>
    <t>Искарова Фануза</t>
  </si>
  <si>
    <t>Могилевская Инесса</t>
  </si>
  <si>
    <t>Лукьянова Ирина</t>
  </si>
  <si>
    <t>Гизатуллина Таскира</t>
  </si>
  <si>
    <t>3</t>
  </si>
  <si>
    <t>1</t>
  </si>
  <si>
    <t>0</t>
  </si>
  <si>
    <t>2</t>
  </si>
  <si>
    <t>4</t>
  </si>
  <si>
    <t>5</t>
  </si>
  <si>
    <t>Чемпионат ветеранов настольного тенниса Башкортостана 2013</t>
  </si>
  <si>
    <t>Ветераны</t>
  </si>
  <si>
    <t>Список в соответствии с рейтингом</t>
  </si>
  <si>
    <t>Список согласно занятым местам</t>
  </si>
  <si>
    <t>Урманов Артур</t>
  </si>
  <si>
    <t>Шакиров Ильяс</t>
  </si>
  <si>
    <t>Кондратьев Игорь</t>
  </si>
  <si>
    <t>Уткулов Ринат</t>
  </si>
  <si>
    <t>Барышев Сергей</t>
  </si>
  <si>
    <t>Игнатенко Алексей</t>
  </si>
  <si>
    <t>Аюпов Айдар</t>
  </si>
  <si>
    <t>Аксенов Андрей</t>
  </si>
  <si>
    <t>Тодрамович Александр</t>
  </si>
  <si>
    <t>Ахтямов Рустам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</si>
  <si>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</si>
  <si>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</si>
  <si>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</si>
  <si>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</si>
  <si>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</si>
  <si>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</si>
  <si>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</si>
  <si>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</si>
  <si>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</si>
  <si>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</si>
  <si>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</si>
  <si>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</si>
  <si>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</si>
  <si>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</si>
  <si>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</si>
  <si>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</si>
  <si>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</si>
  <si>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Сеньоры</t>
  </si>
  <si>
    <t>Шариков Сергей</t>
  </si>
  <si>
    <t>Шакуров Нафис</t>
  </si>
  <si>
    <t>Горбунов Валентин</t>
  </si>
  <si>
    <t>Рудаков Константин</t>
  </si>
  <si>
    <t>Имашев Альфит</t>
  </si>
  <si>
    <t>Семенов Юрий</t>
  </si>
  <si>
    <t>Хабиров Марс</t>
  </si>
  <si>
    <t>Гайнуллин Айтуган</t>
  </si>
  <si>
    <t>Полушин Сергей</t>
  </si>
  <si>
    <t>Зиновьев Александр</t>
  </si>
  <si>
    <t>Стародубцев Олег</t>
  </si>
  <si>
    <t>Кузнецов Владимир</t>
  </si>
  <si>
    <t>Тагиров Сайфулла</t>
  </si>
  <si>
    <t>Бахтияров Айрат</t>
  </si>
  <si>
    <t>Орлов Николай</t>
  </si>
  <si>
    <t>Нестеренко Георгий</t>
  </si>
  <si>
    <t>Юнусов Камиль</t>
  </si>
  <si>
    <t>Романченко Геннадий</t>
  </si>
  <si>
    <t>Макаров Валерий</t>
  </si>
  <si>
    <t>Грошев Юрий</t>
  </si>
  <si>
    <t>Гайфуллин Роберт</t>
  </si>
  <si>
    <t>Назаров Евгений</t>
  </si>
  <si>
    <t>Мустафин Рустэм</t>
  </si>
  <si>
    <t>Гайнуллин Абдулла</t>
  </si>
  <si>
    <t>Мурзин Евгений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</si>
  <si>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</si>
  <si>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</si>
  <si>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</si>
  <si>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</si>
  <si>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</si>
  <si>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</si>
  <si>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</si>
  <si>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</si>
  <si>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</si>
  <si>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</si>
  <si>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</si>
  <si>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</si>
  <si>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</si>
  <si>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</si>
  <si>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</si>
  <si>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</si>
  <si>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Патриархи</t>
  </si>
  <si>
    <t>Коротеев Георгий</t>
  </si>
  <si>
    <t>Лютый Олег</t>
  </si>
  <si>
    <t>Шапошников Александр</t>
  </si>
  <si>
    <t>Прокофьев Михаил</t>
  </si>
  <si>
    <t>Толкачев Иван</t>
  </si>
  <si>
    <t>Тарараев Петр</t>
  </si>
  <si>
    <t>Мазурин Викентий</t>
  </si>
  <si>
    <t>Рябинин Владимир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</si>
</sst>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FC19]dd\ mmmm\ yyyy\ \г\.;@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6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73" fontId="6" fillId="2" borderId="0" xfId="0" applyNumberFormat="1" applyFont="1" applyFill="1" applyBorder="1" applyAlignment="1">
      <alignment horizontal="left"/>
    </xf>
    <xf numFmtId="0" fontId="8" fillId="2" borderId="0" xfId="17" applyFont="1" applyFill="1" applyAlignment="1" applyProtection="1">
      <alignment horizontal="left"/>
      <protection/>
    </xf>
    <xf numFmtId="0" fontId="0" fillId="0" borderId="0" xfId="17" applyProtection="1">
      <alignment/>
      <protection/>
    </xf>
    <xf numFmtId="0" fontId="9" fillId="2" borderId="0" xfId="17" applyFont="1" applyFill="1" applyAlignment="1" applyProtection="1">
      <alignment horizontal="left"/>
      <protection locked="0"/>
    </xf>
    <xf numFmtId="173" fontId="9" fillId="2" borderId="0" xfId="17" applyNumberFormat="1" applyFont="1" applyFill="1" applyAlignment="1" applyProtection="1">
      <alignment horizontal="left"/>
      <protection locked="0"/>
    </xf>
    <xf numFmtId="0" fontId="9" fillId="2" borderId="0" xfId="17" applyFont="1" applyFill="1" applyAlignment="1" applyProtection="1">
      <alignment horizontal="left"/>
      <protection/>
    </xf>
    <xf numFmtId="0" fontId="9" fillId="2" borderId="0" xfId="17" applyFont="1" applyFill="1" applyAlignment="1" applyProtection="1">
      <alignment horizontal="center"/>
      <protection/>
    </xf>
    <xf numFmtId="0" fontId="0" fillId="2" borderId="0" xfId="17" applyFill="1" applyAlignment="1" applyProtection="1">
      <alignment horizontal="right"/>
      <protection/>
    </xf>
    <xf numFmtId="0" fontId="0" fillId="2" borderId="0" xfId="17" applyFill="1" applyAlignment="1" applyProtection="1">
      <alignment horizontal="center"/>
      <protection/>
    </xf>
    <xf numFmtId="0" fontId="0" fillId="2" borderId="0" xfId="17" applyFill="1" applyProtection="1">
      <alignment/>
      <protection/>
    </xf>
    <xf numFmtId="0" fontId="3" fillId="4" borderId="13" xfId="17" applyFont="1" applyFill="1" applyBorder="1" applyAlignment="1" applyProtection="1">
      <alignment horizontal="right"/>
      <protection locked="0"/>
    </xf>
    <xf numFmtId="0" fontId="10" fillId="5" borderId="0" xfId="17" applyFont="1" applyFill="1" applyAlignment="1" applyProtection="1">
      <alignment horizontal="center"/>
      <protection/>
    </xf>
    <xf numFmtId="0" fontId="11" fillId="2" borderId="0" xfId="17" applyFont="1" applyFill="1" applyAlignment="1" applyProtection="1">
      <alignment horizontal="left"/>
      <protection/>
    </xf>
    <xf numFmtId="0" fontId="12" fillId="2" borderId="0" xfId="17" applyFont="1" applyFill="1" applyAlignment="1" applyProtection="1">
      <alignment horizontal="center"/>
      <protection/>
    </xf>
    <xf numFmtId="0" fontId="13" fillId="2" borderId="0" xfId="17" applyFont="1" applyFill="1">
      <alignment/>
      <protection/>
    </xf>
    <xf numFmtId="173" fontId="12" fillId="2" borderId="0" xfId="17" applyNumberFormat="1" applyFont="1" applyFill="1" applyAlignment="1" applyProtection="1">
      <alignment horizontal="center"/>
      <protection/>
    </xf>
    <xf numFmtId="0" fontId="13" fillId="2" borderId="0" xfId="17" applyFont="1" applyFill="1" applyProtection="1">
      <alignment/>
      <protection/>
    </xf>
    <xf numFmtId="0" fontId="14" fillId="2" borderId="0" xfId="17" applyFont="1" applyFill="1" applyProtection="1">
      <alignment/>
      <protection/>
    </xf>
    <xf numFmtId="0" fontId="15" fillId="2" borderId="16" xfId="17" applyFont="1" applyFill="1" applyBorder="1" applyAlignment="1" applyProtection="1">
      <alignment horizontal="left"/>
      <protection/>
    </xf>
    <xf numFmtId="0" fontId="14" fillId="2" borderId="17" xfId="17" applyFont="1" applyFill="1" applyBorder="1" applyProtection="1">
      <alignment/>
      <protection/>
    </xf>
    <xf numFmtId="0" fontId="13" fillId="2" borderId="16" xfId="17" applyFont="1" applyFill="1" applyBorder="1" applyAlignment="1" applyProtection="1">
      <alignment horizontal="left"/>
      <protection/>
    </xf>
    <xf numFmtId="0" fontId="13" fillId="2" borderId="0" xfId="17" applyFont="1" applyFill="1" applyAlignment="1" applyProtection="1">
      <alignment/>
      <protection/>
    </xf>
    <xf numFmtId="0" fontId="15" fillId="2" borderId="9" xfId="17" applyFont="1" applyFill="1" applyBorder="1" applyAlignment="1" applyProtection="1">
      <alignment horizontal="left"/>
      <protection/>
    </xf>
    <xf numFmtId="0" fontId="13" fillId="2" borderId="17" xfId="17" applyFont="1" applyFill="1" applyBorder="1" applyProtection="1">
      <alignment/>
      <protection/>
    </xf>
    <xf numFmtId="0" fontId="13" fillId="2" borderId="9" xfId="17" applyFont="1" applyFill="1" applyBorder="1" applyAlignment="1" applyProtection="1">
      <alignment horizontal="left"/>
      <protection/>
    </xf>
    <xf numFmtId="0" fontId="13" fillId="2" borderId="0" xfId="17" applyFont="1" applyFill="1" applyAlignment="1" applyProtection="1">
      <alignment horizontal="center"/>
      <protection/>
    </xf>
    <xf numFmtId="0" fontId="13" fillId="2" borderId="16" xfId="17" applyFont="1" applyFill="1" applyBorder="1" applyProtection="1">
      <alignment/>
      <protection/>
    </xf>
    <xf numFmtId="0" fontId="13" fillId="2" borderId="10" xfId="17" applyFont="1" applyFill="1" applyBorder="1" applyAlignment="1" applyProtection="1">
      <alignment horizontal="left"/>
      <protection/>
    </xf>
    <xf numFmtId="0" fontId="13" fillId="2" borderId="0" xfId="17" applyFont="1" applyFill="1" applyBorder="1" applyProtection="1">
      <alignment/>
      <protection/>
    </xf>
    <xf numFmtId="0" fontId="14" fillId="2" borderId="18" xfId="17" applyFont="1" applyFill="1" applyBorder="1" applyAlignment="1" applyProtection="1">
      <alignment horizontal="right"/>
      <protection/>
    </xf>
    <xf numFmtId="0" fontId="16" fillId="2" borderId="16" xfId="17" applyFont="1" applyFill="1" applyBorder="1" applyAlignment="1" applyProtection="1">
      <alignment horizontal="left"/>
      <protection/>
    </xf>
    <xf numFmtId="0" fontId="16" fillId="2" borderId="9" xfId="17" applyFont="1" applyFill="1" applyBorder="1" applyAlignment="1" applyProtection="1">
      <alignment horizontal="left"/>
      <protection/>
    </xf>
    <xf numFmtId="0" fontId="14" fillId="2" borderId="0" xfId="17" applyFont="1" applyFill="1" applyBorder="1" applyProtection="1">
      <alignment/>
      <protection/>
    </xf>
    <xf numFmtId="0" fontId="13" fillId="2" borderId="0" xfId="17" applyFont="1" applyFill="1" applyBorder="1" applyAlignment="1" applyProtection="1">
      <alignment horizontal="right"/>
      <protection/>
    </xf>
    <xf numFmtId="0" fontId="14" fillId="2" borderId="0" xfId="17" applyFont="1" applyFill="1" applyAlignment="1" applyProtection="1">
      <alignment horizontal="right"/>
      <protection/>
    </xf>
    <xf numFmtId="0" fontId="13" fillId="2" borderId="0" xfId="17" applyFont="1" applyFill="1" applyAlignment="1" applyProtection="1">
      <alignment horizontal="right"/>
      <protection/>
    </xf>
    <xf numFmtId="0" fontId="14" fillId="2" borderId="0" xfId="17" applyFont="1" applyFill="1" applyBorder="1" applyAlignment="1" applyProtection="1">
      <alignment horizontal="right"/>
      <protection/>
    </xf>
    <xf numFmtId="49" fontId="17" fillId="2" borderId="0" xfId="0" applyNumberFormat="1" applyFont="1" applyFill="1" applyBorder="1" applyAlignment="1">
      <alignment horizontal="left" vertical="center"/>
    </xf>
    <xf numFmtId="0" fontId="8" fillId="2" borderId="0" xfId="19" applyFont="1" applyFill="1" applyAlignment="1" applyProtection="1">
      <alignment horizontal="left"/>
      <protection/>
    </xf>
    <xf numFmtId="0" fontId="0" fillId="0" borderId="0" xfId="19" applyProtection="1">
      <alignment/>
      <protection/>
    </xf>
    <xf numFmtId="16" fontId="9" fillId="2" borderId="0" xfId="19" applyNumberFormat="1" applyFont="1" applyFill="1" applyAlignment="1" applyProtection="1">
      <alignment horizontal="left"/>
      <protection locked="0"/>
    </xf>
    <xf numFmtId="0" fontId="9" fillId="2" borderId="0" xfId="19" applyFont="1" applyFill="1" applyAlignment="1" applyProtection="1">
      <alignment horizontal="left"/>
      <protection locked="0"/>
    </xf>
    <xf numFmtId="173" fontId="9" fillId="2" borderId="0" xfId="19" applyNumberFormat="1" applyFont="1" applyFill="1" applyAlignment="1" applyProtection="1">
      <alignment horizontal="left"/>
      <protection locked="0"/>
    </xf>
    <xf numFmtId="0" fontId="9" fillId="2" borderId="0" xfId="19" applyFont="1" applyFill="1" applyAlignment="1" applyProtection="1">
      <alignment horizontal="left"/>
      <protection/>
    </xf>
    <xf numFmtId="0" fontId="9" fillId="2" borderId="0" xfId="19" applyFont="1" applyFill="1" applyAlignment="1" applyProtection="1">
      <alignment horizontal="center"/>
      <protection/>
    </xf>
    <xf numFmtId="0" fontId="0" fillId="2" borderId="0" xfId="19" applyFill="1" applyAlignment="1" applyProtection="1">
      <alignment horizontal="right"/>
      <protection/>
    </xf>
    <xf numFmtId="0" fontId="0" fillId="2" borderId="0" xfId="19" applyFill="1" applyAlignment="1" applyProtection="1">
      <alignment horizontal="center"/>
      <protection/>
    </xf>
    <xf numFmtId="0" fontId="0" fillId="2" borderId="0" xfId="19" applyFill="1" applyProtection="1">
      <alignment/>
      <protection/>
    </xf>
    <xf numFmtId="0" fontId="3" fillId="4" borderId="13" xfId="19" applyFont="1" applyFill="1" applyBorder="1" applyAlignment="1" applyProtection="1">
      <alignment horizontal="right"/>
      <protection locked="0"/>
    </xf>
    <xf numFmtId="0" fontId="10" fillId="5" borderId="0" xfId="19" applyFont="1" applyFill="1" applyAlignment="1" applyProtection="1">
      <alignment horizontal="center"/>
      <protection/>
    </xf>
    <xf numFmtId="0" fontId="11" fillId="0" borderId="0" xfId="19" applyFont="1" applyFill="1" applyAlignment="1" applyProtection="1">
      <alignment horizontal="left"/>
      <protection/>
    </xf>
    <xf numFmtId="0" fontId="11" fillId="2" borderId="0" xfId="19" applyFont="1" applyFill="1" applyAlignment="1" applyProtection="1">
      <alignment horizontal="left"/>
      <protection/>
    </xf>
    <xf numFmtId="0" fontId="12" fillId="2" borderId="0" xfId="19" applyFont="1" applyFill="1" applyAlignment="1" applyProtection="1">
      <alignment horizontal="center" vertical="center"/>
      <protection/>
    </xf>
    <xf numFmtId="0" fontId="13" fillId="2" borderId="0" xfId="19" applyFont="1" applyFill="1">
      <alignment/>
      <protection/>
    </xf>
    <xf numFmtId="173" fontId="12" fillId="2" borderId="0" xfId="19" applyNumberFormat="1" applyFont="1" applyFill="1" applyAlignment="1" applyProtection="1">
      <alignment horizontal="center" vertical="center"/>
      <protection/>
    </xf>
    <xf numFmtId="0" fontId="13" fillId="2" borderId="0" xfId="19" applyFont="1" applyFill="1" applyProtection="1">
      <alignment/>
      <protection/>
    </xf>
    <xf numFmtId="0" fontId="14" fillId="2" borderId="0" xfId="19" applyFont="1" applyFill="1" applyProtection="1">
      <alignment/>
      <protection/>
    </xf>
    <xf numFmtId="0" fontId="15" fillId="2" borderId="16" xfId="19" applyFont="1" applyFill="1" applyBorder="1" applyAlignment="1" applyProtection="1">
      <alignment horizontal="left"/>
      <protection/>
    </xf>
    <xf numFmtId="0" fontId="18" fillId="0" borderId="0" xfId="19" applyFont="1">
      <alignment/>
      <protection/>
    </xf>
    <xf numFmtId="0" fontId="14" fillId="2" borderId="17" xfId="19" applyFont="1" applyFill="1" applyBorder="1" applyProtection="1">
      <alignment/>
      <protection/>
    </xf>
    <xf numFmtId="0" fontId="13" fillId="2" borderId="16" xfId="19" applyFont="1" applyFill="1" applyBorder="1" applyAlignment="1" applyProtection="1">
      <alignment horizontal="left"/>
      <protection/>
    </xf>
    <xf numFmtId="0" fontId="13" fillId="2" borderId="0" xfId="19" applyFont="1" applyFill="1" applyAlignment="1" applyProtection="1">
      <alignment/>
      <protection/>
    </xf>
    <xf numFmtId="0" fontId="15" fillId="2" borderId="9" xfId="19" applyFont="1" applyFill="1" applyBorder="1" applyAlignment="1" applyProtection="1">
      <alignment horizontal="left"/>
      <protection/>
    </xf>
    <xf numFmtId="0" fontId="13" fillId="2" borderId="17" xfId="19" applyFont="1" applyFill="1" applyBorder="1" applyProtection="1">
      <alignment/>
      <protection/>
    </xf>
    <xf numFmtId="0" fontId="13" fillId="2" borderId="9" xfId="19" applyFont="1" applyFill="1" applyBorder="1" applyAlignment="1" applyProtection="1">
      <alignment horizontal="left"/>
      <protection/>
    </xf>
    <xf numFmtId="0" fontId="13" fillId="2" borderId="0" xfId="19" applyFont="1" applyFill="1" applyAlignment="1" applyProtection="1">
      <alignment horizontal="center"/>
      <protection/>
    </xf>
    <xf numFmtId="0" fontId="14" fillId="2" borderId="0" xfId="19" applyFont="1" applyFill="1" applyAlignment="1" applyProtection="1">
      <alignment horizontal="right"/>
      <protection/>
    </xf>
    <xf numFmtId="0" fontId="14" fillId="2" borderId="0" xfId="19" applyFont="1" applyFill="1" applyBorder="1" applyProtection="1">
      <alignment/>
      <protection/>
    </xf>
    <xf numFmtId="0" fontId="13" fillId="2" borderId="0" xfId="19" applyFont="1" applyFill="1" applyBorder="1" applyProtection="1">
      <alignment/>
      <protection/>
    </xf>
    <xf numFmtId="0" fontId="14" fillId="2" borderId="0" xfId="19" applyFont="1" applyFill="1" applyBorder="1" applyAlignment="1" applyProtection="1">
      <alignment horizontal="right"/>
      <protection/>
    </xf>
    <xf numFmtId="0" fontId="13" fillId="2" borderId="0" xfId="19" applyFont="1" applyFill="1" applyAlignment="1" applyProtection="1">
      <alignment horizontal="right"/>
      <protection/>
    </xf>
    <xf numFmtId="0" fontId="12" fillId="2" borderId="0" xfId="19" applyFont="1" applyFill="1" applyAlignment="1">
      <alignment horizontal="center"/>
      <protection/>
    </xf>
    <xf numFmtId="0" fontId="19" fillId="2" borderId="0" xfId="19" applyFont="1" applyFill="1">
      <alignment/>
      <protection/>
    </xf>
    <xf numFmtId="0" fontId="0" fillId="0" borderId="0" xfId="19">
      <alignment/>
      <protection/>
    </xf>
    <xf numFmtId="0" fontId="13" fillId="2" borderId="16" xfId="19" applyFont="1" applyFill="1" applyBorder="1" applyProtection="1">
      <alignment/>
      <protection/>
    </xf>
    <xf numFmtId="0" fontId="13" fillId="2" borderId="9" xfId="19" applyFont="1" applyFill="1" applyBorder="1" applyProtection="1">
      <alignment/>
      <protection/>
    </xf>
    <xf numFmtId="0" fontId="13" fillId="2" borderId="10" xfId="19" applyFont="1" applyFill="1" applyBorder="1" applyProtection="1">
      <alignment/>
      <protection/>
    </xf>
    <xf numFmtId="0" fontId="14" fillId="2" borderId="18" xfId="19" applyFont="1" applyFill="1" applyBorder="1" applyAlignment="1" applyProtection="1">
      <alignment horizontal="right"/>
      <protection/>
    </xf>
    <xf numFmtId="0" fontId="13" fillId="2" borderId="10" xfId="19" applyFont="1" applyFill="1" applyBorder="1" applyAlignment="1" applyProtection="1">
      <alignment horizontal="left"/>
      <protection/>
    </xf>
    <xf numFmtId="0" fontId="13" fillId="2" borderId="0" xfId="19" applyFont="1" applyFill="1" applyBorder="1" applyAlignment="1" applyProtection="1">
      <alignment horizontal="right"/>
      <protection/>
    </xf>
    <xf numFmtId="0" fontId="8" fillId="2" borderId="0" xfId="18" applyFont="1" applyFill="1" applyAlignment="1" applyProtection="1">
      <alignment horizontal="left"/>
      <protection/>
    </xf>
    <xf numFmtId="0" fontId="0" fillId="0" borderId="0" xfId="18" applyProtection="1">
      <alignment/>
      <protection/>
    </xf>
    <xf numFmtId="0" fontId="9" fillId="2" borderId="0" xfId="18" applyFont="1" applyFill="1" applyAlignment="1" applyProtection="1">
      <alignment horizontal="left"/>
      <protection locked="0"/>
    </xf>
    <xf numFmtId="173" fontId="9" fillId="2" borderId="0" xfId="18" applyNumberFormat="1" applyFont="1" applyFill="1" applyAlignment="1" applyProtection="1">
      <alignment horizontal="left"/>
      <protection locked="0"/>
    </xf>
    <xf numFmtId="0" fontId="0" fillId="2" borderId="0" xfId="18" applyFill="1" applyAlignment="1" applyProtection="1">
      <alignment horizontal="left"/>
      <protection/>
    </xf>
    <xf numFmtId="0" fontId="9" fillId="2" borderId="0" xfId="18" applyFont="1" applyFill="1" applyAlignment="1" applyProtection="1">
      <alignment horizontal="center"/>
      <protection/>
    </xf>
    <xf numFmtId="0" fontId="0" fillId="2" borderId="0" xfId="18" applyFill="1" applyAlignment="1" applyProtection="1">
      <alignment horizontal="right"/>
      <protection/>
    </xf>
    <xf numFmtId="0" fontId="0" fillId="2" borderId="0" xfId="18" applyFill="1" applyAlignment="1" applyProtection="1">
      <alignment horizontal="center"/>
      <protection/>
    </xf>
    <xf numFmtId="0" fontId="0" fillId="2" borderId="0" xfId="18" applyFill="1" applyProtection="1">
      <alignment/>
      <protection/>
    </xf>
    <xf numFmtId="0" fontId="3" fillId="4" borderId="13" xfId="18" applyFont="1" applyFill="1" applyBorder="1" applyAlignment="1" applyProtection="1">
      <alignment horizontal="right"/>
      <protection locked="0"/>
    </xf>
    <xf numFmtId="0" fontId="10" fillId="5" borderId="0" xfId="18" applyFont="1" applyFill="1" applyAlignment="1" applyProtection="1">
      <alignment horizontal="center"/>
      <protection/>
    </xf>
    <xf numFmtId="0" fontId="11" fillId="2" borderId="0" xfId="18" applyFont="1" applyFill="1" applyAlignment="1" applyProtection="1">
      <alignment horizontal="left"/>
      <protection/>
    </xf>
    <xf numFmtId="0" fontId="9" fillId="2" borderId="0" xfId="18" applyFont="1" applyFill="1" applyAlignment="1" applyProtection="1">
      <alignment horizontal="right"/>
      <protection/>
    </xf>
    <xf numFmtId="0" fontId="20" fillId="2" borderId="0" xfId="18" applyFont="1" applyFill="1" applyAlignment="1">
      <alignment horizontal="center"/>
      <protection/>
    </xf>
    <xf numFmtId="0" fontId="21" fillId="2" borderId="0" xfId="18" applyFont="1" applyFill="1" applyAlignment="1">
      <alignment vertical="center"/>
      <protection/>
    </xf>
    <xf numFmtId="0" fontId="9" fillId="2" borderId="0" xfId="18" applyFont="1" applyFill="1" applyAlignment="1">
      <alignment horizontal="center"/>
      <protection/>
    </xf>
    <xf numFmtId="173" fontId="9" fillId="2" borderId="0" xfId="18" applyNumberFormat="1" applyFont="1" applyFill="1" applyAlignment="1">
      <alignment horizontal="center"/>
      <protection/>
    </xf>
    <xf numFmtId="0" fontId="22" fillId="2" borderId="0" xfId="18" applyFont="1" applyFill="1" applyAlignment="1">
      <alignment vertical="center"/>
      <protection/>
    </xf>
    <xf numFmtId="0" fontId="23" fillId="2" borderId="16" xfId="18" applyFont="1" applyFill="1" applyBorder="1" applyAlignment="1">
      <alignment vertical="center"/>
      <protection/>
    </xf>
    <xf numFmtId="0" fontId="24" fillId="0" borderId="0" xfId="18" applyFont="1">
      <alignment/>
      <protection/>
    </xf>
    <xf numFmtId="0" fontId="22" fillId="2" borderId="17" xfId="18" applyFont="1" applyFill="1" applyBorder="1" applyAlignment="1">
      <alignment vertical="center"/>
      <protection/>
    </xf>
    <xf numFmtId="0" fontId="22" fillId="2" borderId="16" xfId="18" applyFont="1" applyFill="1" applyBorder="1" applyAlignment="1">
      <alignment vertical="center"/>
      <protection/>
    </xf>
    <xf numFmtId="0" fontId="23" fillId="2" borderId="9" xfId="18" applyFont="1" applyFill="1" applyBorder="1" applyAlignment="1">
      <alignment vertical="center"/>
      <protection/>
    </xf>
    <xf numFmtId="0" fontId="22" fillId="2" borderId="9" xfId="18" applyFont="1" applyFill="1" applyBorder="1" applyAlignment="1">
      <alignment vertical="center"/>
      <protection/>
    </xf>
    <xf numFmtId="0" fontId="22" fillId="2" borderId="10" xfId="18" applyFont="1" applyFill="1" applyBorder="1" applyAlignment="1">
      <alignment horizontal="left" vertical="center"/>
      <protection/>
    </xf>
    <xf numFmtId="0" fontId="22" fillId="2" borderId="16" xfId="18" applyFont="1" applyFill="1" applyBorder="1" applyAlignment="1">
      <alignment horizontal="left" vertical="center"/>
      <protection/>
    </xf>
    <xf numFmtId="0" fontId="22" fillId="2" borderId="0" xfId="18" applyFont="1" applyFill="1" applyBorder="1" applyAlignment="1">
      <alignment horizontal="right" vertical="center"/>
      <protection/>
    </xf>
    <xf numFmtId="0" fontId="21" fillId="2" borderId="0" xfId="18" applyFont="1" applyFill="1" applyBorder="1" applyAlignment="1">
      <alignment vertical="center"/>
      <protection/>
    </xf>
    <xf numFmtId="0" fontId="23" fillId="2" borderId="16" xfId="18" applyFont="1" applyFill="1" applyBorder="1" applyAlignment="1" applyProtection="1">
      <alignment horizontal="left"/>
      <protection/>
    </xf>
    <xf numFmtId="0" fontId="22" fillId="2" borderId="0" xfId="18" applyFont="1" applyFill="1" applyAlignment="1">
      <alignment horizontal="right" vertical="center"/>
      <protection/>
    </xf>
    <xf numFmtId="0" fontId="22" fillId="2" borderId="19" xfId="18" applyFont="1" applyFill="1" applyBorder="1" applyAlignment="1">
      <alignment vertical="center"/>
      <protection/>
    </xf>
    <xf numFmtId="0" fontId="23" fillId="2" borderId="9" xfId="18" applyFont="1" applyFill="1" applyBorder="1" applyAlignment="1" applyProtection="1">
      <alignment horizontal="left"/>
      <protection/>
    </xf>
    <xf numFmtId="0" fontId="22" fillId="2" borderId="10" xfId="18" applyFont="1" applyFill="1" applyBorder="1" applyAlignment="1">
      <alignment horizontal="right" vertical="center"/>
      <protection/>
    </xf>
    <xf numFmtId="0" fontId="23" fillId="2" borderId="0" xfId="18" applyFont="1" applyFill="1" applyBorder="1" applyAlignment="1" applyProtection="1">
      <alignment horizontal="left"/>
      <protection/>
    </xf>
  </cellXfs>
  <cellStyles count="9">
    <cellStyle name="Normal" xfId="0"/>
    <cellStyle name="Currency" xfId="15"/>
    <cellStyle name="Currency [0]" xfId="16"/>
    <cellStyle name="Обычный_Ветераны" xfId="17"/>
    <cellStyle name="Обычный_Патриархи" xfId="18"/>
    <cellStyle name="Обычный_сеньоры" xfId="19"/>
    <cellStyle name="Percent" xfId="20"/>
    <cellStyle name="Comma" xfId="21"/>
    <cellStyle name="Comma [0]" xfId="2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0</xdr:rowOff>
    </xdr:from>
    <xdr:to>
      <xdr:col>9</xdr:col>
      <xdr:colOff>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91375" y="0"/>
          <a:ext cx="15621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9</xdr:col>
      <xdr:colOff>685800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6667500" y="0"/>
          <a:ext cx="1571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0</xdr:rowOff>
    </xdr:from>
    <xdr:to>
      <xdr:col>8</xdr:col>
      <xdr:colOff>685800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0"/>
          <a:ext cx="15621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6</xdr:col>
      <xdr:colOff>1343025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6953250" y="0"/>
          <a:ext cx="1571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914400</xdr:colOff>
      <xdr:row>0</xdr:row>
      <xdr:rowOff>0</xdr:rowOff>
    </xdr:from>
    <xdr:to>
      <xdr:col>10</xdr:col>
      <xdr:colOff>495300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0"/>
          <a:ext cx="1581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0</xdr:rowOff>
    </xdr:from>
    <xdr:to>
      <xdr:col>9</xdr:col>
      <xdr:colOff>9525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200900" y="0"/>
          <a:ext cx="15621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1</xdr:row>
      <xdr:rowOff>57150</xdr:rowOff>
    </xdr:from>
    <xdr:to>
      <xdr:col>10</xdr:col>
      <xdr:colOff>9525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5934075" y="285750"/>
          <a:ext cx="1581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27</xdr:col>
      <xdr:colOff>266700</xdr:colOff>
      <xdr:row>3</xdr:row>
      <xdr:rowOff>180975</xdr:rowOff>
    </xdr:to>
    <xdr:pic>
      <xdr:nvPicPr>
        <xdr:cNvPr id="2" name="Picture 177"/>
        <xdr:cNvPicPr preferRelativeResize="1">
          <a:picLocks noChangeAspect="1"/>
        </xdr:cNvPicPr>
      </xdr:nvPicPr>
      <xdr:blipFill>
        <a:blip r:embed="rId2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0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B62" sqref="B62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20.2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40" t="s">
        <v>16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1">
        <v>41280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43"/>
      <c r="B5" s="43"/>
      <c r="C5" s="43"/>
      <c r="D5" s="43"/>
      <c r="E5" s="43"/>
      <c r="F5" s="43"/>
      <c r="G5" s="43"/>
      <c r="H5" s="43"/>
      <c r="I5" s="43"/>
    </row>
    <row r="6" spans="1:9" ht="12.75">
      <c r="A6" s="44" t="s">
        <v>17</v>
      </c>
      <c r="B6" s="45" t="s">
        <v>1</v>
      </c>
      <c r="C6" s="46" t="s">
        <v>18</v>
      </c>
      <c r="D6" s="46"/>
      <c r="E6" s="46"/>
      <c r="F6" s="46"/>
      <c r="G6" s="46"/>
      <c r="H6" s="46"/>
      <c r="I6" s="46"/>
    </row>
    <row r="7" spans="1:9" ht="18">
      <c r="A7" s="47" t="s">
        <v>19</v>
      </c>
      <c r="B7" s="48">
        <v>1</v>
      </c>
      <c r="C7" s="49" t="str">
        <f>Ветераны!F20</f>
        <v>Кондратьев Игорь</v>
      </c>
      <c r="D7" s="46"/>
      <c r="E7" s="46"/>
      <c r="F7" s="46"/>
      <c r="G7" s="46"/>
      <c r="H7" s="46"/>
      <c r="I7" s="46"/>
    </row>
    <row r="8" spans="1:9" ht="18">
      <c r="A8" s="47" t="s">
        <v>20</v>
      </c>
      <c r="B8" s="48">
        <v>2</v>
      </c>
      <c r="C8" s="49" t="str">
        <f>Ветераны!F31</f>
        <v>Урманов Артур</v>
      </c>
      <c r="D8" s="46"/>
      <c r="E8" s="46"/>
      <c r="F8" s="46"/>
      <c r="G8" s="46"/>
      <c r="H8" s="46"/>
      <c r="I8" s="46"/>
    </row>
    <row r="9" spans="1:9" ht="18">
      <c r="A9" s="47" t="s">
        <v>21</v>
      </c>
      <c r="B9" s="48">
        <v>3</v>
      </c>
      <c r="C9" s="49" t="str">
        <f>Ветераны!G43</f>
        <v>Аюпов Айдар</v>
      </c>
      <c r="D9" s="46"/>
      <c r="E9" s="46"/>
      <c r="F9" s="46"/>
      <c r="G9" s="46"/>
      <c r="H9" s="46"/>
      <c r="I9" s="46"/>
    </row>
    <row r="10" spans="1:9" ht="18">
      <c r="A10" s="47" t="s">
        <v>22</v>
      </c>
      <c r="B10" s="48">
        <v>4</v>
      </c>
      <c r="C10" s="49" t="str">
        <f>Ветераны!G51</f>
        <v>Шакиров Ильяс</v>
      </c>
      <c r="D10" s="46"/>
      <c r="E10" s="46"/>
      <c r="F10" s="46"/>
      <c r="G10" s="46"/>
      <c r="H10" s="46"/>
      <c r="I10" s="46"/>
    </row>
    <row r="11" spans="1:9" ht="18">
      <c r="A11" s="47" t="s">
        <v>23</v>
      </c>
      <c r="B11" s="48">
        <v>5</v>
      </c>
      <c r="C11" s="49" t="str">
        <f>Ветераны!C55</f>
        <v>Барышев Сергей</v>
      </c>
      <c r="D11" s="46"/>
      <c r="E11" s="46"/>
      <c r="F11" s="46"/>
      <c r="G11" s="46"/>
      <c r="H11" s="46"/>
      <c r="I11" s="46"/>
    </row>
    <row r="12" spans="1:9" ht="18">
      <c r="A12" s="47" t="s">
        <v>24</v>
      </c>
      <c r="B12" s="48">
        <v>6</v>
      </c>
      <c r="C12" s="49" t="str">
        <f>Ветераны!C57</f>
        <v>Тодрамович Александр</v>
      </c>
      <c r="D12" s="46"/>
      <c r="E12" s="46"/>
      <c r="F12" s="46"/>
      <c r="G12" s="46"/>
      <c r="H12" s="46"/>
      <c r="I12" s="46"/>
    </row>
    <row r="13" spans="1:9" ht="18">
      <c r="A13" s="47" t="s">
        <v>25</v>
      </c>
      <c r="B13" s="48">
        <v>7</v>
      </c>
      <c r="C13" s="49" t="str">
        <f>Ветераны!C60</f>
        <v>Игнатенко Алексей</v>
      </c>
      <c r="D13" s="46"/>
      <c r="E13" s="46"/>
      <c r="F13" s="46"/>
      <c r="G13" s="46"/>
      <c r="H13" s="46"/>
      <c r="I13" s="46"/>
    </row>
    <row r="14" spans="1:9" ht="18">
      <c r="A14" s="47" t="s">
        <v>26</v>
      </c>
      <c r="B14" s="48">
        <v>8</v>
      </c>
      <c r="C14" s="49" t="str">
        <f>Ветераны!C62</f>
        <v>Уткулов Ринат</v>
      </c>
      <c r="D14" s="46"/>
      <c r="E14" s="46"/>
      <c r="F14" s="46"/>
      <c r="G14" s="46"/>
      <c r="H14" s="46"/>
      <c r="I14" s="46"/>
    </row>
    <row r="15" spans="1:9" ht="18">
      <c r="A15" s="47" t="s">
        <v>27</v>
      </c>
      <c r="B15" s="48">
        <v>9</v>
      </c>
      <c r="C15" s="49" t="str">
        <f>Ветераны!G57</f>
        <v>Аксенов Андрей</v>
      </c>
      <c r="D15" s="46"/>
      <c r="E15" s="46"/>
      <c r="F15" s="46"/>
      <c r="G15" s="46"/>
      <c r="H15" s="46"/>
      <c r="I15" s="46"/>
    </row>
    <row r="16" spans="1:9" ht="18">
      <c r="A16" s="47" t="s">
        <v>28</v>
      </c>
      <c r="B16" s="48">
        <v>10</v>
      </c>
      <c r="C16" s="49" t="str">
        <f>Ветераны!G60</f>
        <v>Ахтямов Рустам</v>
      </c>
      <c r="D16" s="46"/>
      <c r="E16" s="46"/>
      <c r="F16" s="46"/>
      <c r="G16" s="46"/>
      <c r="H16" s="46"/>
      <c r="I16" s="46"/>
    </row>
    <row r="17" spans="1:9" ht="18">
      <c r="A17" s="47" t="s">
        <v>29</v>
      </c>
      <c r="B17" s="48">
        <v>11</v>
      </c>
      <c r="C17" s="49">
        <f>Ветераны!G64</f>
        <v>0</v>
      </c>
      <c r="D17" s="46"/>
      <c r="E17" s="46"/>
      <c r="F17" s="46"/>
      <c r="G17" s="46"/>
      <c r="H17" s="46"/>
      <c r="I17" s="46"/>
    </row>
    <row r="18" spans="1:9" ht="18">
      <c r="A18" s="47" t="s">
        <v>29</v>
      </c>
      <c r="B18" s="48">
        <v>12</v>
      </c>
      <c r="C18" s="49">
        <f>Ветераны!G66</f>
        <v>0</v>
      </c>
      <c r="D18" s="46"/>
      <c r="E18" s="46"/>
      <c r="F18" s="46"/>
      <c r="G18" s="46"/>
      <c r="H18" s="46"/>
      <c r="I18" s="46"/>
    </row>
    <row r="19" spans="1:9" ht="18">
      <c r="A19" s="47" t="s">
        <v>29</v>
      </c>
      <c r="B19" s="48">
        <v>13</v>
      </c>
      <c r="C19" s="49">
        <f>Ветераны!D67</f>
        <v>0</v>
      </c>
      <c r="D19" s="46"/>
      <c r="E19" s="46"/>
      <c r="F19" s="46"/>
      <c r="G19" s="46"/>
      <c r="H19" s="46"/>
      <c r="I19" s="46"/>
    </row>
    <row r="20" spans="1:9" ht="18">
      <c r="A20" s="47" t="s">
        <v>29</v>
      </c>
      <c r="B20" s="48">
        <v>14</v>
      </c>
      <c r="C20" s="49">
        <f>Ветераны!D70</f>
        <v>0</v>
      </c>
      <c r="D20" s="46"/>
      <c r="E20" s="46"/>
      <c r="F20" s="46"/>
      <c r="G20" s="46"/>
      <c r="H20" s="46"/>
      <c r="I20" s="46"/>
    </row>
    <row r="21" spans="1:9" ht="18">
      <c r="A21" s="47" t="s">
        <v>29</v>
      </c>
      <c r="B21" s="48">
        <v>15</v>
      </c>
      <c r="C21" s="49">
        <f>Ветераны!G69</f>
        <v>0</v>
      </c>
      <c r="D21" s="46"/>
      <c r="E21" s="46"/>
      <c r="F21" s="46"/>
      <c r="G21" s="46"/>
      <c r="H21" s="46"/>
      <c r="I21" s="46"/>
    </row>
    <row r="22" spans="1:9" ht="18">
      <c r="A22" s="47" t="s">
        <v>29</v>
      </c>
      <c r="B22" s="48">
        <v>16</v>
      </c>
      <c r="C22" s="49">
        <f>Ветераны!G71</f>
        <v>0</v>
      </c>
      <c r="D22" s="46"/>
      <c r="E22" s="46"/>
      <c r="F22" s="46"/>
      <c r="G22" s="46"/>
      <c r="H22" s="46"/>
      <c r="I22" s="4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2" sqref="B62"/>
    </sheetView>
  </sheetViews>
  <sheetFormatPr defaultColWidth="9.00390625" defaultRowHeight="12.75"/>
  <cols>
    <col min="1" max="1" width="6.00390625" style="51" customWidth="1"/>
    <col min="2" max="2" width="16.875" style="51" customWidth="1"/>
    <col min="3" max="6" width="14.75390625" style="51" customWidth="1"/>
    <col min="7" max="9" width="5.75390625" style="51" customWidth="1"/>
    <col min="10" max="16384" width="9.125" style="51" customWidth="1"/>
  </cols>
  <sheetData>
    <row r="1" spans="1:10" ht="15.75">
      <c r="A1" s="50" t="str">
        <f>СпВетераны!A1</f>
        <v>Чемпионат ветеранов настольного тенниса Башкортостана 2013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.75">
      <c r="A2" s="50" t="str">
        <f>СпВетераны!A2</f>
        <v>Ветераны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A3" s="52">
        <f>СпВетераны!A3</f>
        <v>41280</v>
      </c>
      <c r="B3" s="52"/>
      <c r="C3" s="52"/>
      <c r="D3" s="52"/>
      <c r="E3" s="52"/>
      <c r="F3" s="52"/>
      <c r="G3" s="52"/>
      <c r="H3" s="52"/>
      <c r="I3" s="52"/>
      <c r="J3" s="52"/>
    </row>
    <row r="4" spans="1:9" ht="12.75">
      <c r="A4" s="53"/>
      <c r="B4" s="53"/>
      <c r="C4" s="53"/>
      <c r="D4" s="53"/>
      <c r="E4" s="53"/>
      <c r="F4" s="53"/>
      <c r="G4" s="53"/>
      <c r="H4" s="53"/>
      <c r="I4" s="53"/>
    </row>
    <row r="5" spans="1:9" ht="12.75">
      <c r="A5" s="54">
        <v>1</v>
      </c>
      <c r="B5" s="55" t="str">
        <f>СпВетераны!A7</f>
        <v>Урманов Артур</v>
      </c>
      <c r="C5" s="53"/>
      <c r="D5" s="53"/>
      <c r="E5" s="53"/>
      <c r="F5" s="53"/>
      <c r="G5" s="53"/>
      <c r="H5" s="53"/>
      <c r="I5" s="53"/>
    </row>
    <row r="6" spans="1:9" ht="12.75">
      <c r="A6" s="53"/>
      <c r="B6" s="56">
        <v>1</v>
      </c>
      <c r="C6" s="57" t="s">
        <v>19</v>
      </c>
      <c r="D6" s="53"/>
      <c r="E6" s="58"/>
      <c r="F6" s="53"/>
      <c r="G6" s="53"/>
      <c r="H6" s="53"/>
      <c r="I6" s="53"/>
    </row>
    <row r="7" spans="1:9" ht="12.75">
      <c r="A7" s="54">
        <v>16</v>
      </c>
      <c r="B7" s="59" t="str">
        <f>СпВетераны!A22</f>
        <v>_</v>
      </c>
      <c r="C7" s="60"/>
      <c r="D7" s="53"/>
      <c r="E7" s="53"/>
      <c r="F7" s="53"/>
      <c r="G7" s="53"/>
      <c r="H7" s="53"/>
      <c r="I7" s="53"/>
    </row>
    <row r="8" spans="1:9" ht="12.75">
      <c r="A8" s="53"/>
      <c r="B8" s="53"/>
      <c r="C8" s="56">
        <v>9</v>
      </c>
      <c r="D8" s="57" t="s">
        <v>19</v>
      </c>
      <c r="E8" s="53"/>
      <c r="F8" s="53"/>
      <c r="G8" s="53"/>
      <c r="H8" s="53"/>
      <c r="I8" s="53"/>
    </row>
    <row r="9" spans="1:9" ht="12.75">
      <c r="A9" s="54">
        <v>9</v>
      </c>
      <c r="B9" s="55" t="str">
        <f>СпВетераны!A15</f>
        <v>Тодрамович Александр</v>
      </c>
      <c r="C9" s="60"/>
      <c r="D9" s="60"/>
      <c r="E9" s="53"/>
      <c r="F9" s="53"/>
      <c r="G9" s="53"/>
      <c r="H9" s="53"/>
      <c r="I9" s="53"/>
    </row>
    <row r="10" spans="1:9" ht="12.75">
      <c r="A10" s="53"/>
      <c r="B10" s="56">
        <v>2</v>
      </c>
      <c r="C10" s="61" t="s">
        <v>27</v>
      </c>
      <c r="D10" s="60"/>
      <c r="E10" s="53"/>
      <c r="F10" s="53"/>
      <c r="G10" s="53"/>
      <c r="H10" s="53"/>
      <c r="I10" s="53"/>
    </row>
    <row r="11" spans="1:9" ht="12.75">
      <c r="A11" s="54">
        <v>8</v>
      </c>
      <c r="B11" s="59" t="str">
        <f>СпВетераны!A14</f>
        <v>Аксенов Андрей</v>
      </c>
      <c r="C11" s="53"/>
      <c r="D11" s="60"/>
      <c r="E11" s="53"/>
      <c r="F11" s="53"/>
      <c r="G11" s="62"/>
      <c r="H11" s="53"/>
      <c r="I11" s="53"/>
    </row>
    <row r="12" spans="1:9" ht="12.75">
      <c r="A12" s="53"/>
      <c r="B12" s="53"/>
      <c r="C12" s="53"/>
      <c r="D12" s="56">
        <v>13</v>
      </c>
      <c r="E12" s="57" t="s">
        <v>19</v>
      </c>
      <c r="F12" s="53"/>
      <c r="G12" s="62"/>
      <c r="H12" s="53"/>
      <c r="I12" s="53"/>
    </row>
    <row r="13" spans="1:9" ht="12.75">
      <c r="A13" s="54">
        <v>5</v>
      </c>
      <c r="B13" s="55" t="str">
        <f>СпВетераны!A11</f>
        <v>Барышев Сергей</v>
      </c>
      <c r="C13" s="53"/>
      <c r="D13" s="60"/>
      <c r="E13" s="60"/>
      <c r="F13" s="53"/>
      <c r="G13" s="62"/>
      <c r="H13" s="53"/>
      <c r="I13" s="53"/>
    </row>
    <row r="14" spans="1:9" ht="12.75">
      <c r="A14" s="53"/>
      <c r="B14" s="56">
        <v>3</v>
      </c>
      <c r="C14" s="63" t="s">
        <v>23</v>
      </c>
      <c r="D14" s="60"/>
      <c r="E14" s="60"/>
      <c r="F14" s="53"/>
      <c r="G14" s="62"/>
      <c r="H14" s="53"/>
      <c r="I14" s="53"/>
    </row>
    <row r="15" spans="1:9" ht="12.75">
      <c r="A15" s="54">
        <v>12</v>
      </c>
      <c r="B15" s="59" t="str">
        <f>СпВетераны!A18</f>
        <v>_</v>
      </c>
      <c r="C15" s="60"/>
      <c r="D15" s="60"/>
      <c r="E15" s="60"/>
      <c r="F15" s="53"/>
      <c r="G15" s="62"/>
      <c r="H15" s="53"/>
      <c r="I15" s="53"/>
    </row>
    <row r="16" spans="1:9" ht="12.75">
      <c r="A16" s="53"/>
      <c r="B16" s="53"/>
      <c r="C16" s="56">
        <v>10</v>
      </c>
      <c r="D16" s="61" t="s">
        <v>23</v>
      </c>
      <c r="E16" s="60"/>
      <c r="F16" s="53"/>
      <c r="G16" s="53"/>
      <c r="H16" s="53"/>
      <c r="I16" s="53"/>
    </row>
    <row r="17" spans="1:9" ht="12.75">
      <c r="A17" s="54">
        <v>13</v>
      </c>
      <c r="B17" s="55" t="str">
        <f>СпВетераны!A19</f>
        <v>_</v>
      </c>
      <c r="C17" s="60"/>
      <c r="D17" s="53"/>
      <c r="E17" s="60"/>
      <c r="F17" s="53"/>
      <c r="G17" s="53"/>
      <c r="H17" s="53"/>
      <c r="I17" s="53"/>
    </row>
    <row r="18" spans="1:9" ht="12.75">
      <c r="A18" s="53"/>
      <c r="B18" s="56">
        <v>4</v>
      </c>
      <c r="C18" s="61" t="s">
        <v>22</v>
      </c>
      <c r="D18" s="53"/>
      <c r="E18" s="60"/>
      <c r="F18" s="53"/>
      <c r="G18" s="53"/>
      <c r="H18" s="53"/>
      <c r="I18" s="53"/>
    </row>
    <row r="19" spans="1:9" ht="12.75">
      <c r="A19" s="54">
        <v>4</v>
      </c>
      <c r="B19" s="59" t="str">
        <f>СпВетераны!A10</f>
        <v>Уткулов Ринат</v>
      </c>
      <c r="C19" s="53"/>
      <c r="D19" s="53"/>
      <c r="E19" s="60"/>
      <c r="F19" s="53"/>
      <c r="G19" s="53"/>
      <c r="H19" s="53"/>
      <c r="I19" s="53"/>
    </row>
    <row r="20" spans="1:9" ht="12.75">
      <c r="A20" s="53"/>
      <c r="B20" s="53"/>
      <c r="C20" s="53"/>
      <c r="D20" s="53"/>
      <c r="E20" s="56">
        <v>15</v>
      </c>
      <c r="F20" s="64" t="s">
        <v>21</v>
      </c>
      <c r="G20" s="57"/>
      <c r="H20" s="57"/>
      <c r="I20" s="57"/>
    </row>
    <row r="21" spans="1:9" ht="12.75">
      <c r="A21" s="54">
        <v>3</v>
      </c>
      <c r="B21" s="55" t="str">
        <f>СпВетераны!A9</f>
        <v>Кондратьев Игорь</v>
      </c>
      <c r="C21" s="53"/>
      <c r="D21" s="53"/>
      <c r="E21" s="60"/>
      <c r="F21" s="65"/>
      <c r="G21" s="53"/>
      <c r="H21" s="66" t="s">
        <v>30</v>
      </c>
      <c r="I21" s="66"/>
    </row>
    <row r="22" spans="1:9" ht="12.75">
      <c r="A22" s="53"/>
      <c r="B22" s="56">
        <v>5</v>
      </c>
      <c r="C22" s="57" t="s">
        <v>21</v>
      </c>
      <c r="D22" s="53"/>
      <c r="E22" s="60"/>
      <c r="F22" s="65"/>
      <c r="G22" s="53"/>
      <c r="H22" s="53"/>
      <c r="I22" s="53"/>
    </row>
    <row r="23" spans="1:9" ht="12.75">
      <c r="A23" s="54">
        <v>14</v>
      </c>
      <c r="B23" s="59" t="str">
        <f>СпВетераны!A20</f>
        <v>_</v>
      </c>
      <c r="C23" s="60"/>
      <c r="D23" s="53"/>
      <c r="E23" s="60"/>
      <c r="F23" s="65"/>
      <c r="G23" s="53"/>
      <c r="H23" s="53"/>
      <c r="I23" s="53"/>
    </row>
    <row r="24" spans="1:9" ht="12.75">
      <c r="A24" s="53"/>
      <c r="B24" s="53"/>
      <c r="C24" s="56">
        <v>11</v>
      </c>
      <c r="D24" s="57" t="s">
        <v>21</v>
      </c>
      <c r="E24" s="60"/>
      <c r="F24" s="65"/>
      <c r="G24" s="53"/>
      <c r="H24" s="53"/>
      <c r="I24" s="53"/>
    </row>
    <row r="25" spans="1:9" ht="12.75">
      <c r="A25" s="54">
        <v>11</v>
      </c>
      <c r="B25" s="55" t="str">
        <f>СпВетераны!A17</f>
        <v>_</v>
      </c>
      <c r="C25" s="60"/>
      <c r="D25" s="60"/>
      <c r="E25" s="60"/>
      <c r="F25" s="65"/>
      <c r="G25" s="53"/>
      <c r="H25" s="53"/>
      <c r="I25" s="53"/>
    </row>
    <row r="26" spans="1:9" ht="12.75">
      <c r="A26" s="53"/>
      <c r="B26" s="56">
        <v>6</v>
      </c>
      <c r="C26" s="61" t="s">
        <v>24</v>
      </c>
      <c r="D26" s="60"/>
      <c r="E26" s="60"/>
      <c r="F26" s="65"/>
      <c r="G26" s="53"/>
      <c r="H26" s="53"/>
      <c r="I26" s="53"/>
    </row>
    <row r="27" spans="1:9" ht="12.75">
      <c r="A27" s="54">
        <v>6</v>
      </c>
      <c r="B27" s="59" t="str">
        <f>СпВетераны!A12</f>
        <v>Игнатенко Алексей</v>
      </c>
      <c r="C27" s="53"/>
      <c r="D27" s="60"/>
      <c r="E27" s="60"/>
      <c r="F27" s="65"/>
      <c r="G27" s="53"/>
      <c r="H27" s="53"/>
      <c r="I27" s="53"/>
    </row>
    <row r="28" spans="1:9" ht="12.75">
      <c r="A28" s="53"/>
      <c r="B28" s="53"/>
      <c r="C28" s="53"/>
      <c r="D28" s="56">
        <v>14</v>
      </c>
      <c r="E28" s="61" t="s">
        <v>21</v>
      </c>
      <c r="F28" s="65"/>
      <c r="G28" s="53"/>
      <c r="H28" s="53"/>
      <c r="I28" s="53"/>
    </row>
    <row r="29" spans="1:9" ht="12.75">
      <c r="A29" s="54">
        <v>7</v>
      </c>
      <c r="B29" s="55" t="str">
        <f>СпВетераны!A13</f>
        <v>Аюпов Айдар</v>
      </c>
      <c r="C29" s="53"/>
      <c r="D29" s="60"/>
      <c r="E29" s="53"/>
      <c r="F29" s="65"/>
      <c r="G29" s="53"/>
      <c r="H29" s="53"/>
      <c r="I29" s="53"/>
    </row>
    <row r="30" spans="1:9" ht="12.75">
      <c r="A30" s="53"/>
      <c r="B30" s="56">
        <v>7</v>
      </c>
      <c r="C30" s="57" t="s">
        <v>25</v>
      </c>
      <c r="D30" s="60"/>
      <c r="E30" s="53"/>
      <c r="F30" s="65"/>
      <c r="G30" s="53"/>
      <c r="H30" s="53"/>
      <c r="I30" s="53"/>
    </row>
    <row r="31" spans="1:9" ht="12.75">
      <c r="A31" s="54">
        <v>10</v>
      </c>
      <c r="B31" s="59" t="str">
        <f>СпВетераны!A16</f>
        <v>Ахтямов Рустам</v>
      </c>
      <c r="C31" s="60"/>
      <c r="D31" s="60"/>
      <c r="E31" s="54">
        <v>-15</v>
      </c>
      <c r="F31" s="55" t="str">
        <f>IF(F20=E12,E28,IF(F20=E28,E12,0))</f>
        <v>Урманов Артур</v>
      </c>
      <c r="G31" s="63"/>
      <c r="H31" s="63"/>
      <c r="I31" s="63"/>
    </row>
    <row r="32" spans="1:9" ht="12.75">
      <c r="A32" s="53"/>
      <c r="B32" s="53"/>
      <c r="C32" s="56">
        <v>12</v>
      </c>
      <c r="D32" s="61" t="s">
        <v>25</v>
      </c>
      <c r="E32" s="53"/>
      <c r="F32" s="65"/>
      <c r="G32" s="53"/>
      <c r="H32" s="66" t="s">
        <v>31</v>
      </c>
      <c r="I32" s="66"/>
    </row>
    <row r="33" spans="1:9" ht="12.75">
      <c r="A33" s="54">
        <v>15</v>
      </c>
      <c r="B33" s="55" t="str">
        <f>СпВетераны!A21</f>
        <v>_</v>
      </c>
      <c r="C33" s="60"/>
      <c r="D33" s="53"/>
      <c r="E33" s="53"/>
      <c r="F33" s="65"/>
      <c r="G33" s="53"/>
      <c r="H33" s="53"/>
      <c r="I33" s="53"/>
    </row>
    <row r="34" spans="1:9" ht="12.75">
      <c r="A34" s="53"/>
      <c r="B34" s="56">
        <v>8</v>
      </c>
      <c r="C34" s="61" t="s">
        <v>20</v>
      </c>
      <c r="D34" s="53"/>
      <c r="E34" s="53"/>
      <c r="F34" s="65"/>
      <c r="G34" s="53"/>
      <c r="H34" s="53"/>
      <c r="I34" s="53"/>
    </row>
    <row r="35" spans="1:9" ht="12.75">
      <c r="A35" s="54">
        <v>2</v>
      </c>
      <c r="B35" s="59" t="str">
        <f>СпВетераны!A8</f>
        <v>Шакиров Ильяс</v>
      </c>
      <c r="C35" s="53"/>
      <c r="D35" s="53"/>
      <c r="E35" s="53"/>
      <c r="F35" s="65"/>
      <c r="G35" s="53"/>
      <c r="H35" s="53"/>
      <c r="I35" s="53"/>
    </row>
    <row r="36" spans="1:9" ht="12.75">
      <c r="A36" s="53"/>
      <c r="B36" s="53"/>
      <c r="C36" s="53"/>
      <c r="D36" s="53"/>
      <c r="E36" s="53"/>
      <c r="F36" s="65"/>
      <c r="G36" s="53"/>
      <c r="H36" s="53"/>
      <c r="I36" s="53"/>
    </row>
    <row r="37" spans="1:9" ht="12.75">
      <c r="A37" s="54">
        <v>-1</v>
      </c>
      <c r="B37" s="55" t="str">
        <f>IF(C6=B5,B7,IF(C6=B7,B5,0))</f>
        <v>_</v>
      </c>
      <c r="C37" s="53"/>
      <c r="D37" s="54">
        <v>-13</v>
      </c>
      <c r="E37" s="55" t="str">
        <f>IF(E12=D8,D16,IF(E12=D16,D8,0))</f>
        <v>Барышев Сергей</v>
      </c>
      <c r="F37" s="53"/>
      <c r="G37" s="53"/>
      <c r="H37" s="53"/>
      <c r="I37" s="53"/>
    </row>
    <row r="38" spans="1:9" ht="12.75">
      <c r="A38" s="53"/>
      <c r="B38" s="56">
        <v>16</v>
      </c>
      <c r="C38" s="67" t="s">
        <v>26</v>
      </c>
      <c r="D38" s="53"/>
      <c r="E38" s="60"/>
      <c r="F38" s="53"/>
      <c r="G38" s="53"/>
      <c r="H38" s="53"/>
      <c r="I38" s="53"/>
    </row>
    <row r="39" spans="1:9" ht="12.75">
      <c r="A39" s="54">
        <v>-2</v>
      </c>
      <c r="B39" s="59" t="str">
        <f>IF(C10=B9,B11,IF(C10=B11,B9,0))</f>
        <v>Аксенов Андрей</v>
      </c>
      <c r="C39" s="56">
        <v>20</v>
      </c>
      <c r="D39" s="67" t="s">
        <v>20</v>
      </c>
      <c r="E39" s="56">
        <v>26</v>
      </c>
      <c r="F39" s="67" t="s">
        <v>20</v>
      </c>
      <c r="G39" s="53"/>
      <c r="H39" s="53"/>
      <c r="I39" s="53"/>
    </row>
    <row r="40" spans="1:9" ht="12.75">
      <c r="A40" s="53"/>
      <c r="B40" s="54">
        <v>-12</v>
      </c>
      <c r="C40" s="59" t="str">
        <f>IF(D32=C30,C34,IF(D32=C34,C30,0))</f>
        <v>Шакиров Ильяс</v>
      </c>
      <c r="D40" s="60"/>
      <c r="E40" s="60"/>
      <c r="F40" s="60"/>
      <c r="G40" s="53"/>
      <c r="H40" s="53"/>
      <c r="I40" s="53"/>
    </row>
    <row r="41" spans="1:9" ht="12.75">
      <c r="A41" s="54">
        <v>-3</v>
      </c>
      <c r="B41" s="55" t="str">
        <f>IF(C14=B13,B15,IF(C14=B15,B13,0))</f>
        <v>_</v>
      </c>
      <c r="C41" s="53"/>
      <c r="D41" s="56">
        <v>24</v>
      </c>
      <c r="E41" s="68" t="s">
        <v>20</v>
      </c>
      <c r="F41" s="60"/>
      <c r="G41" s="53"/>
      <c r="H41" s="53"/>
      <c r="I41" s="53"/>
    </row>
    <row r="42" spans="1:9" ht="12.75">
      <c r="A42" s="53"/>
      <c r="B42" s="56">
        <v>17</v>
      </c>
      <c r="C42" s="67"/>
      <c r="D42" s="60"/>
      <c r="E42" s="65"/>
      <c r="F42" s="60"/>
      <c r="G42" s="53"/>
      <c r="H42" s="53"/>
      <c r="I42" s="53"/>
    </row>
    <row r="43" spans="1:9" ht="12.75">
      <c r="A43" s="54">
        <v>-4</v>
      </c>
      <c r="B43" s="59" t="str">
        <f>IF(C18=B17,B19,IF(C18=B19,B17,0))</f>
        <v>_</v>
      </c>
      <c r="C43" s="56">
        <v>21</v>
      </c>
      <c r="D43" s="68" t="s">
        <v>24</v>
      </c>
      <c r="E43" s="65"/>
      <c r="F43" s="56">
        <v>28</v>
      </c>
      <c r="G43" s="67" t="s">
        <v>25</v>
      </c>
      <c r="H43" s="63"/>
      <c r="I43" s="63"/>
    </row>
    <row r="44" spans="1:9" ht="12.75">
      <c r="A44" s="53"/>
      <c r="B44" s="54">
        <v>-11</v>
      </c>
      <c r="C44" s="59" t="str">
        <f>IF(D24=C22,C26,IF(D24=C26,C22,0))</f>
        <v>Игнатенко Алексей</v>
      </c>
      <c r="D44" s="53"/>
      <c r="E44" s="65"/>
      <c r="F44" s="60"/>
      <c r="G44" s="53"/>
      <c r="H44" s="66" t="s">
        <v>32</v>
      </c>
      <c r="I44" s="66"/>
    </row>
    <row r="45" spans="1:9" ht="12.75">
      <c r="A45" s="54">
        <v>-5</v>
      </c>
      <c r="B45" s="55" t="str">
        <f>IF(C22=B21,B23,IF(C22=B23,B21,0))</f>
        <v>_</v>
      </c>
      <c r="C45" s="53"/>
      <c r="D45" s="54">
        <v>-14</v>
      </c>
      <c r="E45" s="55" t="str">
        <f>IF(E28=D24,D32,IF(E28=D32,D24,0))</f>
        <v>Аюпов Айдар</v>
      </c>
      <c r="F45" s="60"/>
      <c r="G45" s="65"/>
      <c r="H45" s="53"/>
      <c r="I45" s="53"/>
    </row>
    <row r="46" spans="1:9" ht="12.75">
      <c r="A46" s="53"/>
      <c r="B46" s="56">
        <v>18</v>
      </c>
      <c r="C46" s="67"/>
      <c r="D46" s="53"/>
      <c r="E46" s="56"/>
      <c r="F46" s="60"/>
      <c r="G46" s="65"/>
      <c r="H46" s="53"/>
      <c r="I46" s="53"/>
    </row>
    <row r="47" spans="1:9" ht="12.75">
      <c r="A47" s="54">
        <v>-6</v>
      </c>
      <c r="B47" s="59" t="str">
        <f>IF(C26=B25,B27,IF(C26=B27,B25,0))</f>
        <v>_</v>
      </c>
      <c r="C47" s="56">
        <v>22</v>
      </c>
      <c r="D47" s="67" t="s">
        <v>22</v>
      </c>
      <c r="E47" s="56">
        <v>27</v>
      </c>
      <c r="F47" s="68" t="s">
        <v>25</v>
      </c>
      <c r="G47" s="65"/>
      <c r="H47" s="53"/>
      <c r="I47" s="53"/>
    </row>
    <row r="48" spans="1:9" ht="12.75">
      <c r="A48" s="53"/>
      <c r="B48" s="54">
        <v>-10</v>
      </c>
      <c r="C48" s="59" t="str">
        <f>IF(D16=C14,C18,IF(D16=C18,C14,0))</f>
        <v>Уткулов Ринат</v>
      </c>
      <c r="D48" s="60"/>
      <c r="E48" s="60"/>
      <c r="F48" s="53"/>
      <c r="G48" s="65"/>
      <c r="H48" s="53"/>
      <c r="I48" s="53"/>
    </row>
    <row r="49" spans="1:9" ht="12.75">
      <c r="A49" s="54">
        <v>-7</v>
      </c>
      <c r="B49" s="55" t="str">
        <f>IF(C30=B29,B31,IF(C30=B31,B29,0))</f>
        <v>Ахтямов Рустам</v>
      </c>
      <c r="C49" s="53"/>
      <c r="D49" s="56">
        <v>25</v>
      </c>
      <c r="E49" s="68" t="s">
        <v>27</v>
      </c>
      <c r="F49" s="53"/>
      <c r="G49" s="65"/>
      <c r="H49" s="53"/>
      <c r="I49" s="53"/>
    </row>
    <row r="50" spans="1:9" ht="12.75">
      <c r="A50" s="53"/>
      <c r="B50" s="56">
        <v>19</v>
      </c>
      <c r="C50" s="67" t="s">
        <v>28</v>
      </c>
      <c r="D50" s="60"/>
      <c r="E50" s="65"/>
      <c r="F50" s="53"/>
      <c r="G50" s="65"/>
      <c r="H50" s="53"/>
      <c r="I50" s="53"/>
    </row>
    <row r="51" spans="1:9" ht="12.75">
      <c r="A51" s="54">
        <v>-8</v>
      </c>
      <c r="B51" s="59" t="str">
        <f>IF(C34=B33,B35,IF(C34=B35,B33,0))</f>
        <v>_</v>
      </c>
      <c r="C51" s="56">
        <v>23</v>
      </c>
      <c r="D51" s="68" t="s">
        <v>27</v>
      </c>
      <c r="E51" s="65"/>
      <c r="F51" s="54">
        <v>-28</v>
      </c>
      <c r="G51" s="55" t="str">
        <f>IF(G43=F39,F47,IF(G43=F47,F39,0))</f>
        <v>Шакиров Ильяс</v>
      </c>
      <c r="H51" s="63"/>
      <c r="I51" s="63"/>
    </row>
    <row r="52" spans="1:9" ht="12.75">
      <c r="A52" s="53"/>
      <c r="B52" s="69">
        <v>-9</v>
      </c>
      <c r="C52" s="59" t="str">
        <f>IF(D8=C6,C10,IF(D8=C10,C6,0))</f>
        <v>Тодрамович Александр</v>
      </c>
      <c r="D52" s="53"/>
      <c r="E52" s="65"/>
      <c r="F52" s="53"/>
      <c r="G52" s="70"/>
      <c r="H52" s="66" t="s">
        <v>33</v>
      </c>
      <c r="I52" s="66"/>
    </row>
    <row r="53" spans="1:9" ht="12.75">
      <c r="A53" s="53"/>
      <c r="B53" s="53"/>
      <c r="C53" s="53"/>
      <c r="D53" s="53"/>
      <c r="E53" s="53"/>
      <c r="F53" s="53"/>
      <c r="G53" s="53"/>
      <c r="H53" s="53"/>
      <c r="I53" s="53"/>
    </row>
    <row r="54" spans="1:9" ht="12.75">
      <c r="A54" s="54">
        <v>-26</v>
      </c>
      <c r="B54" s="55" t="str">
        <f>IF(F39=E37,E41,IF(F39=E41,E37,0))</f>
        <v>Барышев Сергей</v>
      </c>
      <c r="C54" s="53"/>
      <c r="D54" s="54">
        <v>-20</v>
      </c>
      <c r="E54" s="55" t="str">
        <f>IF(D39=C38,C40,IF(D39=C40,C38,0))</f>
        <v>Аксенов Андрей</v>
      </c>
      <c r="F54" s="53"/>
      <c r="G54" s="53"/>
      <c r="H54" s="53"/>
      <c r="I54" s="53"/>
    </row>
    <row r="55" spans="1:9" ht="12.75">
      <c r="A55" s="53"/>
      <c r="B55" s="56">
        <v>29</v>
      </c>
      <c r="C55" s="57" t="s">
        <v>23</v>
      </c>
      <c r="D55" s="53"/>
      <c r="E55" s="56">
        <v>31</v>
      </c>
      <c r="F55" s="57" t="s">
        <v>26</v>
      </c>
      <c r="G55" s="53"/>
      <c r="H55" s="53"/>
      <c r="I55" s="53"/>
    </row>
    <row r="56" spans="1:9" ht="12.75">
      <c r="A56" s="54">
        <v>-27</v>
      </c>
      <c r="B56" s="59" t="str">
        <f>IF(F47=E45,E49,IF(F47=E49,E45,0))</f>
        <v>Тодрамович Александр</v>
      </c>
      <c r="C56" s="71" t="s">
        <v>34</v>
      </c>
      <c r="D56" s="54">
        <v>-21</v>
      </c>
      <c r="E56" s="59">
        <f>IF(D43=C42,C44,IF(D43=C44,C42,0))</f>
        <v>0</v>
      </c>
      <c r="F56" s="60"/>
      <c r="G56" s="65"/>
      <c r="H56" s="53"/>
      <c r="I56" s="53"/>
    </row>
    <row r="57" spans="1:9" ht="12.75">
      <c r="A57" s="53"/>
      <c r="B57" s="54">
        <v>-29</v>
      </c>
      <c r="C57" s="55" t="str">
        <f>IF(C55=B54,B56,IF(C55=B56,B54,0))</f>
        <v>Тодрамович Александр</v>
      </c>
      <c r="D57" s="53"/>
      <c r="E57" s="53"/>
      <c r="F57" s="56">
        <v>33</v>
      </c>
      <c r="G57" s="57" t="s">
        <v>26</v>
      </c>
      <c r="H57" s="63"/>
      <c r="I57" s="63"/>
    </row>
    <row r="58" spans="1:9" ht="12.75">
      <c r="A58" s="53"/>
      <c r="B58" s="53"/>
      <c r="C58" s="71" t="s">
        <v>35</v>
      </c>
      <c r="D58" s="54">
        <v>-22</v>
      </c>
      <c r="E58" s="55">
        <f>IF(D47=C46,C48,IF(D47=C48,C46,0))</f>
        <v>0</v>
      </c>
      <c r="F58" s="60"/>
      <c r="G58" s="53"/>
      <c r="H58" s="66" t="s">
        <v>36</v>
      </c>
      <c r="I58" s="66"/>
    </row>
    <row r="59" spans="1:9" ht="12.75">
      <c r="A59" s="54">
        <v>-24</v>
      </c>
      <c r="B59" s="55" t="str">
        <f>IF(E41=D39,D43,IF(E41=D43,D39,0))</f>
        <v>Игнатенко Алексей</v>
      </c>
      <c r="C59" s="53"/>
      <c r="D59" s="53"/>
      <c r="E59" s="56">
        <v>32</v>
      </c>
      <c r="F59" s="61" t="s">
        <v>28</v>
      </c>
      <c r="G59" s="72"/>
      <c r="H59" s="53"/>
      <c r="I59" s="53"/>
    </row>
    <row r="60" spans="1:9" ht="12.75">
      <c r="A60" s="53"/>
      <c r="B60" s="56">
        <v>30</v>
      </c>
      <c r="C60" s="57" t="s">
        <v>24</v>
      </c>
      <c r="D60" s="54">
        <v>-23</v>
      </c>
      <c r="E60" s="59" t="str">
        <f>IF(D51=C50,C52,IF(D51=C52,C50,0))</f>
        <v>Ахтямов Рустам</v>
      </c>
      <c r="F60" s="54">
        <v>-33</v>
      </c>
      <c r="G60" s="55" t="str">
        <f>IF(G57=F55,F59,IF(G57=F59,F55,0))</f>
        <v>Ахтямов Рустам</v>
      </c>
      <c r="H60" s="63"/>
      <c r="I60" s="63"/>
    </row>
    <row r="61" spans="1:9" ht="12.75">
      <c r="A61" s="54">
        <v>-25</v>
      </c>
      <c r="B61" s="59" t="str">
        <f>IF(E49=D47,D51,IF(E49=D51,D47,0))</f>
        <v>Уткулов Ринат</v>
      </c>
      <c r="C61" s="71" t="s">
        <v>37</v>
      </c>
      <c r="D61" s="53"/>
      <c r="E61" s="53"/>
      <c r="F61" s="53"/>
      <c r="G61" s="53"/>
      <c r="H61" s="66" t="s">
        <v>38</v>
      </c>
      <c r="I61" s="66"/>
    </row>
    <row r="62" spans="1:9" ht="12.75">
      <c r="A62" s="53"/>
      <c r="B62" s="54">
        <v>-30</v>
      </c>
      <c r="C62" s="55" t="str">
        <f>IF(C60=B59,B61,IF(C60=B61,B59,0))</f>
        <v>Уткулов Ринат</v>
      </c>
      <c r="D62" s="53"/>
      <c r="E62" s="53"/>
      <c r="F62" s="53"/>
      <c r="G62" s="53"/>
      <c r="H62" s="53"/>
      <c r="I62" s="53"/>
    </row>
    <row r="63" spans="1:9" ht="12.75">
      <c r="A63" s="53"/>
      <c r="B63" s="53"/>
      <c r="C63" s="71" t="s">
        <v>39</v>
      </c>
      <c r="D63" s="53"/>
      <c r="E63" s="54">
        <v>-31</v>
      </c>
      <c r="F63" s="55">
        <f>IF(F55=E54,E56,IF(F55=E56,E54,0))</f>
        <v>0</v>
      </c>
      <c r="G63" s="53"/>
      <c r="H63" s="53"/>
      <c r="I63" s="53"/>
    </row>
    <row r="64" spans="1:9" ht="12.75">
      <c r="A64" s="54">
        <v>-16</v>
      </c>
      <c r="B64" s="55" t="str">
        <f>IF(C38=B37,B39,IF(C38=B39,B37,0))</f>
        <v>_</v>
      </c>
      <c r="C64" s="53"/>
      <c r="D64" s="53"/>
      <c r="E64" s="53"/>
      <c r="F64" s="56">
        <v>34</v>
      </c>
      <c r="G64" s="57"/>
      <c r="H64" s="63"/>
      <c r="I64" s="63"/>
    </row>
    <row r="65" spans="1:9" ht="12.75">
      <c r="A65" s="53"/>
      <c r="B65" s="56">
        <v>35</v>
      </c>
      <c r="C65" s="57"/>
      <c r="D65" s="53"/>
      <c r="E65" s="54">
        <v>-32</v>
      </c>
      <c r="F65" s="59">
        <f>IF(F59=E58,E60,IF(F59=E60,E58,0))</f>
        <v>0</v>
      </c>
      <c r="G65" s="53"/>
      <c r="H65" s="66" t="s">
        <v>40</v>
      </c>
      <c r="I65" s="66"/>
    </row>
    <row r="66" spans="1:9" ht="12.75">
      <c r="A66" s="54">
        <v>-17</v>
      </c>
      <c r="B66" s="59">
        <f>IF(C42=B41,B43,IF(C42=B43,B41,0))</f>
        <v>0</v>
      </c>
      <c r="C66" s="60"/>
      <c r="D66" s="65"/>
      <c r="E66" s="53"/>
      <c r="F66" s="54">
        <v>-34</v>
      </c>
      <c r="G66" s="55">
        <f>IF(G64=F63,F65,IF(G64=F65,F63,0))</f>
        <v>0</v>
      </c>
      <c r="H66" s="63"/>
      <c r="I66" s="63"/>
    </row>
    <row r="67" spans="1:9" ht="12.75">
      <c r="A67" s="53"/>
      <c r="B67" s="53"/>
      <c r="C67" s="56">
        <v>37</v>
      </c>
      <c r="D67" s="57"/>
      <c r="E67" s="53"/>
      <c r="F67" s="53"/>
      <c r="G67" s="53"/>
      <c r="H67" s="66" t="s">
        <v>41</v>
      </c>
      <c r="I67" s="66"/>
    </row>
    <row r="68" spans="1:9" ht="12.75">
      <c r="A68" s="54">
        <v>-18</v>
      </c>
      <c r="B68" s="55">
        <f>IF(C46=B45,B47,IF(C46=B47,B45,0))</f>
        <v>0</v>
      </c>
      <c r="C68" s="60"/>
      <c r="D68" s="73" t="s">
        <v>42</v>
      </c>
      <c r="E68" s="54">
        <v>-35</v>
      </c>
      <c r="F68" s="55" t="str">
        <f>IF(C65=B64,B66,IF(C65=B66,B64,0))</f>
        <v>_</v>
      </c>
      <c r="G68" s="53"/>
      <c r="H68" s="53"/>
      <c r="I68" s="53"/>
    </row>
    <row r="69" spans="1:9" ht="12.75">
      <c r="A69" s="53"/>
      <c r="B69" s="56">
        <v>36</v>
      </c>
      <c r="C69" s="61"/>
      <c r="D69" s="72"/>
      <c r="E69" s="53"/>
      <c r="F69" s="56">
        <v>38</v>
      </c>
      <c r="G69" s="57"/>
      <c r="H69" s="63"/>
      <c r="I69" s="63"/>
    </row>
    <row r="70" spans="1:9" ht="12.75">
      <c r="A70" s="54">
        <v>-19</v>
      </c>
      <c r="B70" s="59" t="str">
        <f>IF(C50=B49,B51,IF(C50=B51,B49,0))</f>
        <v>_</v>
      </c>
      <c r="C70" s="54">
        <v>-37</v>
      </c>
      <c r="D70" s="55">
        <f>IF(D67=C65,C69,IF(D67=C69,C65,0))</f>
        <v>0</v>
      </c>
      <c r="E70" s="54">
        <v>-36</v>
      </c>
      <c r="F70" s="59" t="str">
        <f>IF(C69=B68,B70,IF(C69=B70,B68,0))</f>
        <v>_</v>
      </c>
      <c r="G70" s="53"/>
      <c r="H70" s="66" t="s">
        <v>43</v>
      </c>
      <c r="I70" s="66"/>
    </row>
    <row r="71" spans="1:9" ht="12.75">
      <c r="A71" s="53"/>
      <c r="B71" s="53"/>
      <c r="C71" s="53"/>
      <c r="D71" s="71" t="s">
        <v>44</v>
      </c>
      <c r="E71" s="53"/>
      <c r="F71" s="54">
        <v>-38</v>
      </c>
      <c r="G71" s="55">
        <f>IF(G69=F68,F70,IF(G69=F70,F68,0))</f>
        <v>0</v>
      </c>
      <c r="H71" s="63"/>
      <c r="I71" s="63"/>
    </row>
    <row r="72" spans="1:9" ht="12.75">
      <c r="A72" s="53"/>
      <c r="B72" s="53"/>
      <c r="C72" s="53"/>
      <c r="D72" s="53"/>
      <c r="E72" s="53"/>
      <c r="F72" s="53"/>
      <c r="G72" s="53"/>
      <c r="H72" s="66" t="s">
        <v>45</v>
      </c>
      <c r="I72" s="66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76" customWidth="1"/>
    <col min="2" max="16384" width="9.125" style="76" customWidth="1"/>
  </cols>
  <sheetData>
    <row r="1" spans="1:9" ht="20.25">
      <c r="A1" s="75" t="s">
        <v>15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7" t="s">
        <v>46</v>
      </c>
      <c r="B2" s="78"/>
      <c r="C2" s="78"/>
      <c r="D2" s="78"/>
      <c r="E2" s="78"/>
      <c r="F2" s="78"/>
      <c r="G2" s="78"/>
      <c r="H2" s="78"/>
      <c r="I2" s="78"/>
    </row>
    <row r="3" spans="1:9" ht="15.75">
      <c r="A3" s="79">
        <v>41280</v>
      </c>
      <c r="B3" s="79"/>
      <c r="C3" s="79"/>
      <c r="D3" s="79"/>
      <c r="E3" s="79"/>
      <c r="F3" s="79"/>
      <c r="G3" s="79"/>
      <c r="H3" s="79"/>
      <c r="I3" s="79"/>
    </row>
    <row r="4" spans="1:9" ht="15.75">
      <c r="A4" s="80"/>
      <c r="B4" s="80"/>
      <c r="C4" s="80"/>
      <c r="D4" s="80"/>
      <c r="E4" s="80"/>
      <c r="F4" s="80"/>
      <c r="G4" s="80"/>
      <c r="H4" s="80"/>
      <c r="I4" s="80"/>
    </row>
    <row r="5" spans="1:9" ht="15.75">
      <c r="A5" s="81"/>
      <c r="B5" s="81"/>
      <c r="C5" s="81"/>
      <c r="D5" s="81"/>
      <c r="E5" s="81"/>
      <c r="F5" s="81"/>
      <c r="G5" s="81"/>
      <c r="H5" s="81"/>
      <c r="I5" s="81"/>
    </row>
    <row r="6" spans="1:9" ht="12.75">
      <c r="A6" s="82" t="s">
        <v>17</v>
      </c>
      <c r="B6" s="83" t="s">
        <v>1</v>
      </c>
      <c r="C6" s="84" t="s">
        <v>18</v>
      </c>
      <c r="D6" s="84"/>
      <c r="E6" s="84"/>
      <c r="F6" s="84"/>
      <c r="G6" s="84"/>
      <c r="H6" s="84"/>
      <c r="I6" s="84"/>
    </row>
    <row r="7" spans="1:9" ht="18">
      <c r="A7" s="85" t="s">
        <v>47</v>
      </c>
      <c r="B7" s="86">
        <v>1</v>
      </c>
      <c r="C7" s="87" t="str">
        <f>Сеньоры1!G36</f>
        <v>Горбунов Валентин</v>
      </c>
      <c r="D7" s="84"/>
      <c r="E7" s="84"/>
      <c r="F7" s="84"/>
      <c r="G7" s="84"/>
      <c r="H7" s="84"/>
      <c r="I7" s="84"/>
    </row>
    <row r="8" spans="1:9" ht="18">
      <c r="A8" s="85" t="s">
        <v>48</v>
      </c>
      <c r="B8" s="86">
        <v>2</v>
      </c>
      <c r="C8" s="87" t="str">
        <f>Сеньоры1!G56</f>
        <v>Гайнуллин Айтуган</v>
      </c>
      <c r="D8" s="84"/>
      <c r="E8" s="84"/>
      <c r="F8" s="84"/>
      <c r="G8" s="84"/>
      <c r="H8" s="84"/>
      <c r="I8" s="84"/>
    </row>
    <row r="9" spans="1:9" ht="18">
      <c r="A9" s="85" t="s">
        <v>49</v>
      </c>
      <c r="B9" s="86">
        <v>3</v>
      </c>
      <c r="C9" s="87" t="str">
        <f>Сеньоры2!I22</f>
        <v>Шариков Сергей</v>
      </c>
      <c r="D9" s="84"/>
      <c r="E9" s="84"/>
      <c r="F9" s="84"/>
      <c r="G9" s="84"/>
      <c r="H9" s="84"/>
      <c r="I9" s="84"/>
    </row>
    <row r="10" spans="1:9" ht="18">
      <c r="A10" s="85" t="s">
        <v>50</v>
      </c>
      <c r="B10" s="86">
        <v>4</v>
      </c>
      <c r="C10" s="88" t="str">
        <f>Сеньоры2!I32</f>
        <v>Рудаков Константин</v>
      </c>
      <c r="D10" s="84"/>
      <c r="E10" s="84"/>
      <c r="F10" s="84"/>
      <c r="G10" s="84"/>
      <c r="H10" s="84"/>
      <c r="I10" s="84"/>
    </row>
    <row r="11" spans="1:9" ht="18">
      <c r="A11" s="85" t="s">
        <v>51</v>
      </c>
      <c r="B11" s="86">
        <v>5</v>
      </c>
      <c r="C11" s="88" t="str">
        <f>Сеньоры1!G63</f>
        <v>Орлов Николай</v>
      </c>
      <c r="D11" s="84"/>
      <c r="E11" s="84"/>
      <c r="F11" s="84"/>
      <c r="G11" s="84"/>
      <c r="H11" s="84"/>
      <c r="I11" s="84"/>
    </row>
    <row r="12" spans="1:9" ht="18">
      <c r="A12" s="85" t="s">
        <v>52</v>
      </c>
      <c r="B12" s="86">
        <v>6</v>
      </c>
      <c r="C12" s="88" t="str">
        <f>Сеньоры1!G65</f>
        <v>Юнусов Камиль</v>
      </c>
      <c r="D12" s="84"/>
      <c r="E12" s="84"/>
      <c r="F12" s="84"/>
      <c r="G12" s="84"/>
      <c r="H12" s="84"/>
      <c r="I12" s="84"/>
    </row>
    <row r="13" spans="1:9" ht="18">
      <c r="A13" s="85" t="s">
        <v>53</v>
      </c>
      <c r="B13" s="86">
        <v>7</v>
      </c>
      <c r="C13" s="88" t="str">
        <f>Сеньоры1!G68</f>
        <v>Семенов Юрий</v>
      </c>
      <c r="D13" s="84"/>
      <c r="E13" s="84"/>
      <c r="F13" s="84"/>
      <c r="G13" s="84"/>
      <c r="H13" s="84"/>
      <c r="I13" s="84"/>
    </row>
    <row r="14" spans="1:9" ht="18">
      <c r="A14" s="85" t="s">
        <v>54</v>
      </c>
      <c r="B14" s="86">
        <v>8</v>
      </c>
      <c r="C14" s="88" t="str">
        <f>Сеньоры1!G70</f>
        <v>Тагиров Сайфулла</v>
      </c>
      <c r="D14" s="84"/>
      <c r="E14" s="84"/>
      <c r="F14" s="84"/>
      <c r="G14" s="84"/>
      <c r="H14" s="84"/>
      <c r="I14" s="84"/>
    </row>
    <row r="15" spans="1:9" ht="18">
      <c r="A15" s="85" t="s">
        <v>55</v>
      </c>
      <c r="B15" s="86">
        <v>9</v>
      </c>
      <c r="C15" s="88" t="str">
        <f>Сеньоры1!D72</f>
        <v>Шакуров Нафис</v>
      </c>
      <c r="D15" s="84"/>
      <c r="E15" s="84"/>
      <c r="F15" s="84"/>
      <c r="G15" s="84"/>
      <c r="H15" s="84"/>
      <c r="I15" s="84"/>
    </row>
    <row r="16" spans="1:9" ht="18">
      <c r="A16" s="85" t="s">
        <v>56</v>
      </c>
      <c r="B16" s="86">
        <v>10</v>
      </c>
      <c r="C16" s="88" t="str">
        <f>Сеньоры1!D75</f>
        <v>Стародубцев Олег</v>
      </c>
      <c r="D16" s="84"/>
      <c r="E16" s="84"/>
      <c r="F16" s="84"/>
      <c r="G16" s="84"/>
      <c r="H16" s="84"/>
      <c r="I16" s="84"/>
    </row>
    <row r="17" spans="1:9" ht="18">
      <c r="A17" s="85" t="s">
        <v>57</v>
      </c>
      <c r="B17" s="86">
        <v>11</v>
      </c>
      <c r="C17" s="88" t="str">
        <f>Сеньоры1!G73</f>
        <v>Имашев Альфит</v>
      </c>
      <c r="D17" s="84"/>
      <c r="E17" s="84"/>
      <c r="F17" s="84"/>
      <c r="G17" s="84"/>
      <c r="H17" s="84"/>
      <c r="I17" s="84"/>
    </row>
    <row r="18" spans="1:9" ht="18">
      <c r="A18" s="85" t="s">
        <v>58</v>
      </c>
      <c r="B18" s="86">
        <v>12</v>
      </c>
      <c r="C18" s="88" t="str">
        <f>Сеньоры1!G75</f>
        <v>Зиновьев Александр</v>
      </c>
      <c r="D18" s="84"/>
      <c r="E18" s="84"/>
      <c r="F18" s="84"/>
      <c r="G18" s="84"/>
      <c r="H18" s="84"/>
      <c r="I18" s="84"/>
    </row>
    <row r="19" spans="1:9" ht="18">
      <c r="A19" s="85" t="s">
        <v>59</v>
      </c>
      <c r="B19" s="86">
        <v>13</v>
      </c>
      <c r="C19" s="88" t="str">
        <f>Сеньоры2!I40</f>
        <v>Кузнецов Владимир</v>
      </c>
      <c r="D19" s="84"/>
      <c r="E19" s="84"/>
      <c r="F19" s="84"/>
      <c r="G19" s="84"/>
      <c r="H19" s="84"/>
      <c r="I19" s="84"/>
    </row>
    <row r="20" spans="1:9" ht="18">
      <c r="A20" s="85" t="s">
        <v>60</v>
      </c>
      <c r="B20" s="86">
        <v>14</v>
      </c>
      <c r="C20" s="88" t="str">
        <f>Сеньоры2!I44</f>
        <v>Хабиров Марс</v>
      </c>
      <c r="D20" s="84"/>
      <c r="E20" s="84"/>
      <c r="F20" s="84"/>
      <c r="G20" s="84"/>
      <c r="H20" s="84"/>
      <c r="I20" s="84"/>
    </row>
    <row r="21" spans="1:9" ht="18">
      <c r="A21" s="85" t="s">
        <v>61</v>
      </c>
      <c r="B21" s="86">
        <v>15</v>
      </c>
      <c r="C21" s="88" t="str">
        <f>Сеньоры2!I46</f>
        <v>Макаров Валерий</v>
      </c>
      <c r="D21" s="84"/>
      <c r="E21" s="84"/>
      <c r="F21" s="84"/>
      <c r="G21" s="84"/>
      <c r="H21" s="84"/>
      <c r="I21" s="84"/>
    </row>
    <row r="22" spans="1:9" ht="18">
      <c r="A22" s="85" t="s">
        <v>62</v>
      </c>
      <c r="B22" s="86">
        <v>16</v>
      </c>
      <c r="C22" s="88" t="str">
        <f>Сеньоры2!I48</f>
        <v>Мустафин Рустэм</v>
      </c>
      <c r="D22" s="84"/>
      <c r="E22" s="84"/>
      <c r="F22" s="84"/>
      <c r="G22" s="84"/>
      <c r="H22" s="84"/>
      <c r="I22" s="84"/>
    </row>
    <row r="23" spans="1:9" ht="18">
      <c r="A23" s="85" t="s">
        <v>63</v>
      </c>
      <c r="B23" s="86">
        <v>17</v>
      </c>
      <c r="C23" s="88" t="str">
        <f>Сеньоры2!E44</f>
        <v>Полушин Сергей</v>
      </c>
      <c r="D23" s="84"/>
      <c r="E23" s="84"/>
      <c r="F23" s="84"/>
      <c r="G23" s="84"/>
      <c r="H23" s="84"/>
      <c r="I23" s="84"/>
    </row>
    <row r="24" spans="1:9" ht="18">
      <c r="A24" s="85" t="s">
        <v>64</v>
      </c>
      <c r="B24" s="86">
        <v>18</v>
      </c>
      <c r="C24" s="88" t="str">
        <f>Сеньоры2!E50</f>
        <v>Нестеренко Георгий</v>
      </c>
      <c r="D24" s="84"/>
      <c r="E24" s="84"/>
      <c r="F24" s="84"/>
      <c r="G24" s="84"/>
      <c r="H24" s="84"/>
      <c r="I24" s="84"/>
    </row>
    <row r="25" spans="1:9" ht="18">
      <c r="A25" s="85" t="s">
        <v>65</v>
      </c>
      <c r="B25" s="86">
        <v>19</v>
      </c>
      <c r="C25" s="88" t="str">
        <f>Сеньоры2!E53</f>
        <v>Бахтияров Айрат</v>
      </c>
      <c r="D25" s="84"/>
      <c r="E25" s="84"/>
      <c r="F25" s="84"/>
      <c r="G25" s="84"/>
      <c r="H25" s="84"/>
      <c r="I25" s="84"/>
    </row>
    <row r="26" spans="1:9" ht="18">
      <c r="A26" s="85" t="s">
        <v>66</v>
      </c>
      <c r="B26" s="86">
        <v>20</v>
      </c>
      <c r="C26" s="88" t="str">
        <f>Сеньоры2!E55</f>
        <v>Грошев Юрий</v>
      </c>
      <c r="D26" s="84"/>
      <c r="E26" s="84"/>
      <c r="F26" s="84"/>
      <c r="G26" s="84"/>
      <c r="H26" s="84"/>
      <c r="I26" s="84"/>
    </row>
    <row r="27" spans="1:9" ht="18">
      <c r="A27" s="85" t="s">
        <v>67</v>
      </c>
      <c r="B27" s="86">
        <v>21</v>
      </c>
      <c r="C27" s="88" t="str">
        <f>Сеньоры2!I53</f>
        <v>Назаров Евгений</v>
      </c>
      <c r="D27" s="84"/>
      <c r="E27" s="84"/>
      <c r="F27" s="84"/>
      <c r="G27" s="84"/>
      <c r="H27" s="84"/>
      <c r="I27" s="84"/>
    </row>
    <row r="28" spans="1:9" ht="18">
      <c r="A28" s="85" t="s">
        <v>68</v>
      </c>
      <c r="B28" s="86">
        <v>22</v>
      </c>
      <c r="C28" s="88" t="str">
        <f>Сеньоры2!I57</f>
        <v>Мурзин Евгений</v>
      </c>
      <c r="D28" s="84"/>
      <c r="E28" s="84"/>
      <c r="F28" s="84"/>
      <c r="G28" s="84"/>
      <c r="H28" s="84"/>
      <c r="I28" s="84"/>
    </row>
    <row r="29" spans="1:9" ht="18">
      <c r="A29" s="85" t="s">
        <v>69</v>
      </c>
      <c r="B29" s="86">
        <v>23</v>
      </c>
      <c r="C29" s="88" t="str">
        <f>Сеньоры2!I59</f>
        <v>Романченко Геннадий</v>
      </c>
      <c r="D29" s="84"/>
      <c r="E29" s="84"/>
      <c r="F29" s="84"/>
      <c r="G29" s="84"/>
      <c r="H29" s="84"/>
      <c r="I29" s="84"/>
    </row>
    <row r="30" spans="1:9" ht="18">
      <c r="A30" s="85" t="s">
        <v>70</v>
      </c>
      <c r="B30" s="86">
        <v>24</v>
      </c>
      <c r="C30" s="88" t="str">
        <f>Сеньоры2!I61</f>
        <v>Гайфуллин Роберт</v>
      </c>
      <c r="D30" s="84"/>
      <c r="E30" s="84"/>
      <c r="F30" s="84"/>
      <c r="G30" s="84"/>
      <c r="H30" s="84"/>
      <c r="I30" s="84"/>
    </row>
    <row r="31" spans="1:9" ht="18">
      <c r="A31" s="85" t="s">
        <v>71</v>
      </c>
      <c r="B31" s="86">
        <v>25</v>
      </c>
      <c r="C31" s="88" t="str">
        <f>Сеньоры2!E63</f>
        <v>Гайнуллин Абдулла</v>
      </c>
      <c r="D31" s="84"/>
      <c r="E31" s="84"/>
      <c r="F31" s="84"/>
      <c r="G31" s="84"/>
      <c r="H31" s="84"/>
      <c r="I31" s="84"/>
    </row>
    <row r="32" spans="1:9" ht="18">
      <c r="A32" s="85" t="s">
        <v>29</v>
      </c>
      <c r="B32" s="86">
        <v>26</v>
      </c>
      <c r="C32" s="88">
        <f>Сеньоры2!E69</f>
        <v>0</v>
      </c>
      <c r="D32" s="84"/>
      <c r="E32" s="84"/>
      <c r="F32" s="84"/>
      <c r="G32" s="84"/>
      <c r="H32" s="84"/>
      <c r="I32" s="84"/>
    </row>
    <row r="33" spans="1:9" ht="18">
      <c r="A33" s="85" t="s">
        <v>29</v>
      </c>
      <c r="B33" s="86">
        <v>27</v>
      </c>
      <c r="C33" s="88">
        <f>Сеньоры2!E72</f>
        <v>0</v>
      </c>
      <c r="D33" s="84"/>
      <c r="E33" s="84"/>
      <c r="F33" s="84"/>
      <c r="G33" s="84"/>
      <c r="H33" s="84"/>
      <c r="I33" s="84"/>
    </row>
    <row r="34" spans="1:9" ht="18">
      <c r="A34" s="85" t="s">
        <v>29</v>
      </c>
      <c r="B34" s="86">
        <v>28</v>
      </c>
      <c r="C34" s="88">
        <f>Сеньоры2!E74</f>
        <v>0</v>
      </c>
      <c r="D34" s="84"/>
      <c r="E34" s="84"/>
      <c r="F34" s="84"/>
      <c r="G34" s="84"/>
      <c r="H34" s="84"/>
      <c r="I34" s="84"/>
    </row>
    <row r="35" spans="1:9" ht="18">
      <c r="A35" s="85" t="s">
        <v>29</v>
      </c>
      <c r="B35" s="86">
        <v>29</v>
      </c>
      <c r="C35" s="88">
        <f>Сеньоры2!I66</f>
        <v>0</v>
      </c>
      <c r="D35" s="84"/>
      <c r="E35" s="84"/>
      <c r="F35" s="84"/>
      <c r="G35" s="84"/>
      <c r="H35" s="84"/>
      <c r="I35" s="84"/>
    </row>
    <row r="36" spans="1:9" ht="18">
      <c r="A36" s="85" t="s">
        <v>29</v>
      </c>
      <c r="B36" s="86">
        <v>30</v>
      </c>
      <c r="C36" s="88">
        <f>Сеньоры2!I70</f>
        <v>0</v>
      </c>
      <c r="D36" s="84"/>
      <c r="E36" s="84"/>
      <c r="F36" s="84"/>
      <c r="G36" s="84"/>
      <c r="H36" s="84"/>
      <c r="I36" s="84"/>
    </row>
    <row r="37" spans="1:9" ht="18">
      <c r="A37" s="85" t="s">
        <v>29</v>
      </c>
      <c r="B37" s="86">
        <v>31</v>
      </c>
      <c r="C37" s="88">
        <f>Сеньоры2!I72</f>
        <v>0</v>
      </c>
      <c r="D37" s="84"/>
      <c r="E37" s="84"/>
      <c r="F37" s="84"/>
      <c r="G37" s="84"/>
      <c r="H37" s="84"/>
      <c r="I37" s="84"/>
    </row>
    <row r="38" spans="1:9" ht="18">
      <c r="A38" s="85" t="s">
        <v>29</v>
      </c>
      <c r="B38" s="86">
        <v>32</v>
      </c>
      <c r="C38" s="88" t="str">
        <f>Сеньоры2!I74</f>
        <v>_</v>
      </c>
      <c r="D38" s="84"/>
      <c r="E38" s="84"/>
      <c r="F38" s="84"/>
      <c r="G38" s="84"/>
      <c r="H38" s="84"/>
      <c r="I38" s="84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.375" style="90" customWidth="1"/>
    <col min="2" max="2" width="18.875" style="90" customWidth="1"/>
    <col min="3" max="6" width="17.75390625" style="90" customWidth="1"/>
    <col min="7" max="7" width="18.00390625" style="90" customWidth="1"/>
    <col min="8" max="16384" width="9.125" style="90" customWidth="1"/>
  </cols>
  <sheetData>
    <row r="1" spans="1:7" ht="15.75">
      <c r="A1" s="89" t="str">
        <f>СпСеньоры!A1</f>
        <v>Чемпионат ветеранов настольного тенниса Башкортостана 2013</v>
      </c>
      <c r="B1" s="89"/>
      <c r="C1" s="89"/>
      <c r="D1" s="89"/>
      <c r="E1" s="89"/>
      <c r="F1" s="89"/>
      <c r="G1" s="89"/>
    </row>
    <row r="2" spans="1:7" ht="15.75">
      <c r="A2" s="89" t="str">
        <f>СпСеньоры!A2</f>
        <v>Сеньоры</v>
      </c>
      <c r="B2" s="89"/>
      <c r="C2" s="89"/>
      <c r="D2" s="89"/>
      <c r="E2" s="89"/>
      <c r="F2" s="89"/>
      <c r="G2" s="89"/>
    </row>
    <row r="3" spans="1:7" ht="15.75">
      <c r="A3" s="91">
        <f>СпСеньоры!A3</f>
        <v>41280</v>
      </c>
      <c r="B3" s="91"/>
      <c r="C3" s="91"/>
      <c r="D3" s="91"/>
      <c r="E3" s="91"/>
      <c r="F3" s="91"/>
      <c r="G3" s="91"/>
    </row>
    <row r="4" spans="1:7" ht="12.75">
      <c r="A4" s="92"/>
      <c r="B4" s="92"/>
      <c r="C4" s="92"/>
      <c r="D4" s="92"/>
      <c r="E4" s="92"/>
      <c r="F4" s="92"/>
      <c r="G4" s="92"/>
    </row>
    <row r="5" spans="1:19" ht="10.5" customHeight="1">
      <c r="A5" s="93">
        <v>1</v>
      </c>
      <c r="B5" s="94" t="str">
        <f>СпСеньоры!A7</f>
        <v>Шариков Сергей</v>
      </c>
      <c r="C5" s="92"/>
      <c r="D5" s="92"/>
      <c r="E5" s="92"/>
      <c r="F5" s="92"/>
      <c r="G5" s="92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10.5" customHeight="1">
      <c r="A6" s="92"/>
      <c r="B6" s="96">
        <v>1</v>
      </c>
      <c r="C6" s="97" t="s">
        <v>47</v>
      </c>
      <c r="D6" s="92"/>
      <c r="E6" s="98"/>
      <c r="F6" s="92"/>
      <c r="G6" s="92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10.5" customHeight="1">
      <c r="A7" s="93">
        <v>32</v>
      </c>
      <c r="B7" s="99" t="str">
        <f>СпСеньоры!A38</f>
        <v>_</v>
      </c>
      <c r="C7" s="100"/>
      <c r="D7" s="92"/>
      <c r="E7" s="92"/>
      <c r="F7" s="92"/>
      <c r="G7" s="92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19" ht="10.5" customHeight="1">
      <c r="A8" s="92"/>
      <c r="B8" s="92"/>
      <c r="C8" s="96">
        <v>17</v>
      </c>
      <c r="D8" s="97" t="s">
        <v>47</v>
      </c>
      <c r="E8" s="92"/>
      <c r="F8" s="92"/>
      <c r="G8" s="92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ht="10.5" customHeight="1">
      <c r="A9" s="93">
        <v>17</v>
      </c>
      <c r="B9" s="94" t="str">
        <f>СпСеньоры!A23</f>
        <v>Юнусов Камиль</v>
      </c>
      <c r="C9" s="100"/>
      <c r="D9" s="100"/>
      <c r="E9" s="92"/>
      <c r="F9" s="92"/>
      <c r="G9" s="92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19" ht="10.5" customHeight="1">
      <c r="A10" s="92"/>
      <c r="B10" s="96">
        <v>2</v>
      </c>
      <c r="C10" s="101" t="s">
        <v>63</v>
      </c>
      <c r="D10" s="100"/>
      <c r="E10" s="92"/>
      <c r="F10" s="92"/>
      <c r="G10" s="92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19" ht="10.5" customHeight="1">
      <c r="A11" s="93">
        <v>16</v>
      </c>
      <c r="B11" s="99" t="str">
        <f>СпСеньоры!A22</f>
        <v>Нестеренко Георгий</v>
      </c>
      <c r="C11" s="92"/>
      <c r="D11" s="100"/>
      <c r="E11" s="92"/>
      <c r="F11" s="92"/>
      <c r="G11" s="92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</row>
    <row r="12" spans="1:19" ht="10.5" customHeight="1">
      <c r="A12" s="92"/>
      <c r="B12" s="92"/>
      <c r="C12" s="92"/>
      <c r="D12" s="96">
        <v>25</v>
      </c>
      <c r="E12" s="97" t="s">
        <v>54</v>
      </c>
      <c r="F12" s="92"/>
      <c r="G12" s="102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19" ht="12" customHeight="1">
      <c r="A13" s="93">
        <v>9</v>
      </c>
      <c r="B13" s="94" t="str">
        <f>СпСеньоры!A15</f>
        <v>Полушин Сергей</v>
      </c>
      <c r="C13" s="92"/>
      <c r="D13" s="100"/>
      <c r="E13" s="100"/>
      <c r="F13" s="92"/>
      <c r="G13" s="102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</row>
    <row r="14" spans="1:19" ht="12" customHeight="1">
      <c r="A14" s="92"/>
      <c r="B14" s="96">
        <v>3</v>
      </c>
      <c r="C14" s="97" t="s">
        <v>55</v>
      </c>
      <c r="D14" s="100"/>
      <c r="E14" s="100"/>
      <c r="F14" s="92"/>
      <c r="G14" s="102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</row>
    <row r="15" spans="1:19" ht="12" customHeight="1">
      <c r="A15" s="93">
        <v>24</v>
      </c>
      <c r="B15" s="99" t="str">
        <f>СпСеньоры!A30</f>
        <v>Гайнуллин Абдулла</v>
      </c>
      <c r="C15" s="100"/>
      <c r="D15" s="100"/>
      <c r="E15" s="100"/>
      <c r="F15" s="92"/>
      <c r="G15" s="102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</row>
    <row r="16" spans="1:19" ht="12" customHeight="1">
      <c r="A16" s="92"/>
      <c r="B16" s="92"/>
      <c r="C16" s="96">
        <v>18</v>
      </c>
      <c r="D16" s="101" t="s">
        <v>54</v>
      </c>
      <c r="E16" s="100"/>
      <c r="F16" s="92"/>
      <c r="G16" s="102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</row>
    <row r="17" spans="1:19" ht="12" customHeight="1">
      <c r="A17" s="93">
        <v>25</v>
      </c>
      <c r="B17" s="94" t="str">
        <f>СпСеньоры!A31</f>
        <v>Мурзин Евгений</v>
      </c>
      <c r="C17" s="100"/>
      <c r="D17" s="92"/>
      <c r="E17" s="100"/>
      <c r="F17" s="92"/>
      <c r="G17" s="102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</row>
    <row r="18" spans="1:19" ht="12" customHeight="1">
      <c r="A18" s="92"/>
      <c r="B18" s="96">
        <v>4</v>
      </c>
      <c r="C18" s="101" t="s">
        <v>54</v>
      </c>
      <c r="D18" s="92"/>
      <c r="E18" s="100"/>
      <c r="F18" s="92"/>
      <c r="G18" s="92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</row>
    <row r="19" spans="1:19" ht="12" customHeight="1">
      <c r="A19" s="93">
        <v>8</v>
      </c>
      <c r="B19" s="99" t="str">
        <f>СпСеньоры!A14</f>
        <v>Гайнуллин Айтуган</v>
      </c>
      <c r="C19" s="92"/>
      <c r="D19" s="92"/>
      <c r="E19" s="100"/>
      <c r="F19" s="92"/>
      <c r="G19" s="92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</row>
    <row r="20" spans="1:19" ht="12" customHeight="1">
      <c r="A20" s="92"/>
      <c r="B20" s="92"/>
      <c r="C20" s="92"/>
      <c r="D20" s="92"/>
      <c r="E20" s="96">
        <v>29</v>
      </c>
      <c r="F20" s="97" t="s">
        <v>54</v>
      </c>
      <c r="G20" s="92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</row>
    <row r="21" spans="1:19" ht="12" customHeight="1">
      <c r="A21" s="93">
        <v>5</v>
      </c>
      <c r="B21" s="94" t="str">
        <f>СпСеньоры!A11</f>
        <v>Имашев Альфит</v>
      </c>
      <c r="C21" s="92"/>
      <c r="D21" s="92"/>
      <c r="E21" s="100"/>
      <c r="F21" s="100"/>
      <c r="G21" s="92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</row>
    <row r="22" spans="1:19" ht="12" customHeight="1">
      <c r="A22" s="92"/>
      <c r="B22" s="96">
        <v>5</v>
      </c>
      <c r="C22" s="97" t="s">
        <v>51</v>
      </c>
      <c r="D22" s="92"/>
      <c r="E22" s="100"/>
      <c r="F22" s="100"/>
      <c r="G22" s="92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</row>
    <row r="23" spans="1:19" ht="12" customHeight="1">
      <c r="A23" s="93">
        <v>28</v>
      </c>
      <c r="B23" s="99" t="str">
        <f>СпСеньоры!A34</f>
        <v>_</v>
      </c>
      <c r="C23" s="100"/>
      <c r="D23" s="92"/>
      <c r="E23" s="100"/>
      <c r="F23" s="100"/>
      <c r="G23" s="92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</row>
    <row r="24" spans="1:19" ht="12" customHeight="1">
      <c r="A24" s="92"/>
      <c r="B24" s="92"/>
      <c r="C24" s="96">
        <v>19</v>
      </c>
      <c r="D24" s="97" t="s">
        <v>51</v>
      </c>
      <c r="E24" s="100"/>
      <c r="F24" s="100"/>
      <c r="G24" s="92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</row>
    <row r="25" spans="1:19" ht="12" customHeight="1">
      <c r="A25" s="93">
        <v>21</v>
      </c>
      <c r="B25" s="94" t="str">
        <f>СпСеньоры!A27</f>
        <v>Гайфуллин Роберт</v>
      </c>
      <c r="C25" s="100"/>
      <c r="D25" s="100"/>
      <c r="E25" s="100"/>
      <c r="F25" s="100"/>
      <c r="G25" s="92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</row>
    <row r="26" spans="1:19" ht="12" customHeight="1">
      <c r="A26" s="92"/>
      <c r="B26" s="96">
        <v>6</v>
      </c>
      <c r="C26" s="101" t="s">
        <v>58</v>
      </c>
      <c r="D26" s="100"/>
      <c r="E26" s="100"/>
      <c r="F26" s="100"/>
      <c r="G26" s="92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</row>
    <row r="27" spans="1:19" ht="12" customHeight="1">
      <c r="A27" s="93">
        <v>12</v>
      </c>
      <c r="B27" s="99" t="str">
        <f>СпСеньоры!A18</f>
        <v>Кузнецов Владимир</v>
      </c>
      <c r="C27" s="92"/>
      <c r="D27" s="100"/>
      <c r="E27" s="100"/>
      <c r="F27" s="100"/>
      <c r="G27" s="92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</row>
    <row r="28" spans="1:19" ht="12" customHeight="1">
      <c r="A28" s="92"/>
      <c r="B28" s="92"/>
      <c r="C28" s="92"/>
      <c r="D28" s="96">
        <v>26</v>
      </c>
      <c r="E28" s="101" t="s">
        <v>50</v>
      </c>
      <c r="F28" s="100"/>
      <c r="G28" s="92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</row>
    <row r="29" spans="1:19" ht="12" customHeight="1">
      <c r="A29" s="93">
        <v>13</v>
      </c>
      <c r="B29" s="94" t="str">
        <f>СпСеньоры!A19</f>
        <v>Тагиров Сайфулла</v>
      </c>
      <c r="C29" s="92"/>
      <c r="D29" s="100"/>
      <c r="E29" s="92"/>
      <c r="F29" s="100"/>
      <c r="G29" s="92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</row>
    <row r="30" spans="1:19" ht="12" customHeight="1">
      <c r="A30" s="92"/>
      <c r="B30" s="96">
        <v>7</v>
      </c>
      <c r="C30" s="97" t="s">
        <v>59</v>
      </c>
      <c r="D30" s="100"/>
      <c r="E30" s="92"/>
      <c r="F30" s="100"/>
      <c r="G30" s="92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</row>
    <row r="31" spans="1:19" ht="12" customHeight="1">
      <c r="A31" s="93">
        <v>20</v>
      </c>
      <c r="B31" s="99" t="str">
        <f>СпСеньоры!A26</f>
        <v>Грошев Юрий</v>
      </c>
      <c r="C31" s="100"/>
      <c r="D31" s="100"/>
      <c r="E31" s="92"/>
      <c r="F31" s="100"/>
      <c r="G31" s="92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1:19" ht="12" customHeight="1">
      <c r="A32" s="92"/>
      <c r="B32" s="92"/>
      <c r="C32" s="96">
        <v>20</v>
      </c>
      <c r="D32" s="101" t="s">
        <v>50</v>
      </c>
      <c r="E32" s="92"/>
      <c r="F32" s="100"/>
      <c r="G32" s="92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</row>
    <row r="33" spans="1:19" ht="12" customHeight="1">
      <c r="A33" s="93">
        <v>29</v>
      </c>
      <c r="B33" s="94" t="str">
        <f>СпСеньоры!A35</f>
        <v>_</v>
      </c>
      <c r="C33" s="100"/>
      <c r="D33" s="92"/>
      <c r="E33" s="92"/>
      <c r="F33" s="100"/>
      <c r="G33" s="92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</row>
    <row r="34" spans="1:19" ht="12" customHeight="1">
      <c r="A34" s="92"/>
      <c r="B34" s="96">
        <v>8</v>
      </c>
      <c r="C34" s="101" t="s">
        <v>50</v>
      </c>
      <c r="D34" s="92"/>
      <c r="E34" s="92"/>
      <c r="F34" s="100"/>
      <c r="G34" s="92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</row>
    <row r="35" spans="1:19" ht="12" customHeight="1">
      <c r="A35" s="93">
        <v>4</v>
      </c>
      <c r="B35" s="99" t="str">
        <f>СпСеньоры!A10</f>
        <v>Рудаков Константин</v>
      </c>
      <c r="C35" s="92"/>
      <c r="D35" s="92"/>
      <c r="E35" s="92"/>
      <c r="F35" s="100"/>
      <c r="G35" s="92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</row>
    <row r="36" spans="1:19" ht="12" customHeight="1">
      <c r="A36" s="92"/>
      <c r="B36" s="92"/>
      <c r="C36" s="92"/>
      <c r="D36" s="92"/>
      <c r="E36" s="92"/>
      <c r="F36" s="96">
        <v>31</v>
      </c>
      <c r="G36" s="97" t="s">
        <v>49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</row>
    <row r="37" spans="1:19" ht="12" customHeight="1">
      <c r="A37" s="93">
        <v>3</v>
      </c>
      <c r="B37" s="94" t="str">
        <f>СпСеньоры!A9</f>
        <v>Горбунов Валентин</v>
      </c>
      <c r="C37" s="92"/>
      <c r="D37" s="92"/>
      <c r="E37" s="92"/>
      <c r="F37" s="100"/>
      <c r="G37" s="103" t="s">
        <v>30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</row>
    <row r="38" spans="1:19" ht="12" customHeight="1">
      <c r="A38" s="92"/>
      <c r="B38" s="96">
        <v>9</v>
      </c>
      <c r="C38" s="97" t="s">
        <v>49</v>
      </c>
      <c r="D38" s="92"/>
      <c r="E38" s="92"/>
      <c r="F38" s="100"/>
      <c r="G38" s="92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2" customHeight="1">
      <c r="A39" s="93">
        <v>30</v>
      </c>
      <c r="B39" s="99" t="str">
        <f>СпСеньоры!A36</f>
        <v>_</v>
      </c>
      <c r="C39" s="100"/>
      <c r="D39" s="92"/>
      <c r="E39" s="92"/>
      <c r="F39" s="100"/>
      <c r="G39" s="92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1:19" ht="12" customHeight="1">
      <c r="A40" s="92"/>
      <c r="B40" s="92"/>
      <c r="C40" s="96">
        <v>21</v>
      </c>
      <c r="D40" s="97" t="s">
        <v>49</v>
      </c>
      <c r="E40" s="92"/>
      <c r="F40" s="100"/>
      <c r="G40" s="92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12" customHeight="1">
      <c r="A41" s="93">
        <v>19</v>
      </c>
      <c r="B41" s="94" t="str">
        <f>СпСеньоры!A25</f>
        <v>Макаров Валерий</v>
      </c>
      <c r="C41" s="100"/>
      <c r="D41" s="100"/>
      <c r="E41" s="92"/>
      <c r="F41" s="100"/>
      <c r="G41" s="92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</row>
    <row r="42" spans="1:19" ht="12" customHeight="1">
      <c r="A42" s="92"/>
      <c r="B42" s="96">
        <v>10</v>
      </c>
      <c r="C42" s="101" t="s">
        <v>65</v>
      </c>
      <c r="D42" s="100"/>
      <c r="E42" s="92"/>
      <c r="F42" s="100"/>
      <c r="G42" s="92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</row>
    <row r="43" spans="1:19" ht="12" customHeight="1">
      <c r="A43" s="93">
        <v>14</v>
      </c>
      <c r="B43" s="99" t="str">
        <f>СпСеньоры!A20</f>
        <v>Бахтияров Айрат</v>
      </c>
      <c r="C43" s="92"/>
      <c r="D43" s="100"/>
      <c r="E43" s="92"/>
      <c r="F43" s="100"/>
      <c r="G43" s="92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</row>
    <row r="44" spans="1:19" ht="12" customHeight="1">
      <c r="A44" s="92"/>
      <c r="B44" s="92"/>
      <c r="C44" s="92"/>
      <c r="D44" s="96">
        <v>27</v>
      </c>
      <c r="E44" s="97" t="s">
        <v>49</v>
      </c>
      <c r="F44" s="100"/>
      <c r="G44" s="92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</row>
    <row r="45" spans="1:19" ht="12" customHeight="1">
      <c r="A45" s="93">
        <v>11</v>
      </c>
      <c r="B45" s="94" t="str">
        <f>СпСеньоры!A17</f>
        <v>Стародубцев Олег</v>
      </c>
      <c r="C45" s="92"/>
      <c r="D45" s="100"/>
      <c r="E45" s="100"/>
      <c r="F45" s="100"/>
      <c r="G45" s="92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</row>
    <row r="46" spans="1:19" ht="12" customHeight="1">
      <c r="A46" s="92"/>
      <c r="B46" s="96">
        <v>11</v>
      </c>
      <c r="C46" s="97" t="s">
        <v>57</v>
      </c>
      <c r="D46" s="100"/>
      <c r="E46" s="100"/>
      <c r="F46" s="100"/>
      <c r="G46" s="92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1:19" ht="12" customHeight="1">
      <c r="A47" s="93">
        <v>22</v>
      </c>
      <c r="B47" s="99" t="str">
        <f>СпСеньоры!A28</f>
        <v>Назаров Евгений</v>
      </c>
      <c r="C47" s="100"/>
      <c r="D47" s="100"/>
      <c r="E47" s="100"/>
      <c r="F47" s="100"/>
      <c r="G47" s="92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</row>
    <row r="48" spans="1:19" ht="12" customHeight="1">
      <c r="A48" s="92"/>
      <c r="B48" s="92"/>
      <c r="C48" s="96">
        <v>22</v>
      </c>
      <c r="D48" s="101" t="s">
        <v>57</v>
      </c>
      <c r="E48" s="100"/>
      <c r="F48" s="100"/>
      <c r="G48" s="92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1:19" ht="12" customHeight="1">
      <c r="A49" s="93">
        <v>27</v>
      </c>
      <c r="B49" s="94" t="str">
        <f>СпСеньоры!A33</f>
        <v>_</v>
      </c>
      <c r="C49" s="100"/>
      <c r="D49" s="92"/>
      <c r="E49" s="100"/>
      <c r="F49" s="100"/>
      <c r="G49" s="92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1:19" ht="12" customHeight="1">
      <c r="A50" s="92"/>
      <c r="B50" s="96">
        <v>12</v>
      </c>
      <c r="C50" s="101" t="s">
        <v>52</v>
      </c>
      <c r="D50" s="92"/>
      <c r="E50" s="100"/>
      <c r="F50" s="100"/>
      <c r="G50" s="92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1:19" ht="12" customHeight="1">
      <c r="A51" s="93">
        <v>6</v>
      </c>
      <c r="B51" s="99" t="str">
        <f>СпСеньоры!A12</f>
        <v>Семенов Юрий</v>
      </c>
      <c r="C51" s="92"/>
      <c r="D51" s="92"/>
      <c r="E51" s="100"/>
      <c r="F51" s="100"/>
      <c r="G51" s="92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</row>
    <row r="52" spans="1:19" ht="12" customHeight="1">
      <c r="A52" s="92"/>
      <c r="B52" s="92"/>
      <c r="C52" s="92"/>
      <c r="D52" s="92"/>
      <c r="E52" s="96">
        <v>30</v>
      </c>
      <c r="F52" s="101" t="s">
        <v>49</v>
      </c>
      <c r="G52" s="92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  <row r="53" spans="1:19" ht="12" customHeight="1">
      <c r="A53" s="93">
        <v>7</v>
      </c>
      <c r="B53" s="94" t="str">
        <f>СпСеньоры!A13</f>
        <v>Хабиров Марс</v>
      </c>
      <c r="C53" s="92"/>
      <c r="D53" s="92"/>
      <c r="E53" s="100"/>
      <c r="F53" s="92"/>
      <c r="G53" s="92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1:19" ht="12" customHeight="1">
      <c r="A54" s="92"/>
      <c r="B54" s="96">
        <v>13</v>
      </c>
      <c r="C54" s="97" t="s">
        <v>53</v>
      </c>
      <c r="D54" s="92"/>
      <c r="E54" s="100"/>
      <c r="F54" s="92"/>
      <c r="G54" s="92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</row>
    <row r="55" spans="1:19" ht="12" customHeight="1">
      <c r="A55" s="93">
        <v>26</v>
      </c>
      <c r="B55" s="99" t="str">
        <f>СпСеньоры!A32</f>
        <v>_</v>
      </c>
      <c r="C55" s="100"/>
      <c r="D55" s="92"/>
      <c r="E55" s="100"/>
      <c r="F55" s="92"/>
      <c r="G55" s="92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</row>
    <row r="56" spans="1:19" ht="12" customHeight="1">
      <c r="A56" s="92"/>
      <c r="B56" s="92"/>
      <c r="C56" s="96">
        <v>23</v>
      </c>
      <c r="D56" s="97" t="s">
        <v>56</v>
      </c>
      <c r="E56" s="100"/>
      <c r="F56" s="104">
        <v>-31</v>
      </c>
      <c r="G56" s="94" t="str">
        <f>IF(G36=F20,F52,IF(G36=F52,F20,0))</f>
        <v>Гайнуллин Айтуган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</row>
    <row r="57" spans="1:19" ht="12" customHeight="1">
      <c r="A57" s="93">
        <v>23</v>
      </c>
      <c r="B57" s="94" t="str">
        <f>СпСеньоры!A29</f>
        <v>Мустафин Рустэм</v>
      </c>
      <c r="C57" s="100"/>
      <c r="D57" s="100"/>
      <c r="E57" s="100"/>
      <c r="F57" s="92"/>
      <c r="G57" s="103" t="s">
        <v>31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1:19" ht="12" customHeight="1">
      <c r="A58" s="92"/>
      <c r="B58" s="96">
        <v>14</v>
      </c>
      <c r="C58" s="101" t="s">
        <v>56</v>
      </c>
      <c r="D58" s="100"/>
      <c r="E58" s="100"/>
      <c r="F58" s="92"/>
      <c r="G58" s="92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</row>
    <row r="59" spans="1:19" ht="12" customHeight="1">
      <c r="A59" s="93">
        <v>10</v>
      </c>
      <c r="B59" s="99" t="str">
        <f>СпСеньоры!A16</f>
        <v>Зиновьев Александр</v>
      </c>
      <c r="C59" s="92"/>
      <c r="D59" s="100"/>
      <c r="E59" s="100"/>
      <c r="F59" s="92"/>
      <c r="G59" s="92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</row>
    <row r="60" spans="1:19" ht="12" customHeight="1">
      <c r="A60" s="92"/>
      <c r="B60" s="92"/>
      <c r="C60" s="92"/>
      <c r="D60" s="96">
        <v>28</v>
      </c>
      <c r="E60" s="101" t="s">
        <v>61</v>
      </c>
      <c r="F60" s="92"/>
      <c r="G60" s="92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</row>
    <row r="61" spans="1:19" ht="12" customHeight="1">
      <c r="A61" s="93">
        <v>15</v>
      </c>
      <c r="B61" s="94" t="str">
        <f>СпСеньоры!A21</f>
        <v>Орлов Николай</v>
      </c>
      <c r="C61" s="92"/>
      <c r="D61" s="100"/>
      <c r="E61" s="92"/>
      <c r="F61" s="92"/>
      <c r="G61" s="92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1:19" ht="12" customHeight="1">
      <c r="A62" s="92"/>
      <c r="B62" s="96">
        <v>15</v>
      </c>
      <c r="C62" s="97" t="s">
        <v>61</v>
      </c>
      <c r="D62" s="100"/>
      <c r="E62" s="93">
        <v>-58</v>
      </c>
      <c r="F62" s="94" t="str">
        <f>IF(Сеньоры2!H14=Сеньоры2!G10,Сеньоры2!G18,IF(Сеньоры2!H14=Сеньоры2!G18,Сеньоры2!G10,0))</f>
        <v>Орлов Николай</v>
      </c>
      <c r="G62" s="92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1:19" ht="12" customHeight="1">
      <c r="A63" s="93">
        <v>18</v>
      </c>
      <c r="B63" s="99" t="str">
        <f>СпСеньоры!A24</f>
        <v>Романченко Геннадий</v>
      </c>
      <c r="C63" s="100"/>
      <c r="D63" s="100"/>
      <c r="E63" s="92"/>
      <c r="F63" s="96">
        <v>61</v>
      </c>
      <c r="G63" s="97" t="s">
        <v>61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</row>
    <row r="64" spans="1:19" ht="12" customHeight="1">
      <c r="A64" s="92"/>
      <c r="B64" s="92"/>
      <c r="C64" s="96">
        <v>24</v>
      </c>
      <c r="D64" s="101" t="s">
        <v>61</v>
      </c>
      <c r="E64" s="93">
        <v>-59</v>
      </c>
      <c r="F64" s="99" t="str">
        <f>IF(Сеньоры2!H30=Сеньоры2!G26,Сеньоры2!G34,IF(Сеньоры2!H30=Сеньоры2!G34,Сеньоры2!G26,0))</f>
        <v>Юнусов Камиль</v>
      </c>
      <c r="G64" s="103" t="s">
        <v>34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1:19" ht="12" customHeight="1">
      <c r="A65" s="93">
        <v>31</v>
      </c>
      <c r="B65" s="94" t="str">
        <f>СпСеньоры!A37</f>
        <v>_</v>
      </c>
      <c r="C65" s="100"/>
      <c r="D65" s="92"/>
      <c r="E65" s="92"/>
      <c r="F65" s="93">
        <v>-61</v>
      </c>
      <c r="G65" s="94" t="str">
        <f>IF(G63=F62,F64,IF(G63=F64,F62,0))</f>
        <v>Юнусов Камиль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</row>
    <row r="66" spans="1:19" ht="12" customHeight="1">
      <c r="A66" s="92"/>
      <c r="B66" s="96">
        <v>16</v>
      </c>
      <c r="C66" s="101" t="s">
        <v>48</v>
      </c>
      <c r="D66" s="92"/>
      <c r="E66" s="92"/>
      <c r="F66" s="92"/>
      <c r="G66" s="103" t="s">
        <v>35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</row>
    <row r="67" spans="1:19" ht="12" customHeight="1">
      <c r="A67" s="93">
        <v>2</v>
      </c>
      <c r="B67" s="99" t="str">
        <f>СпСеньоры!A8</f>
        <v>Шакуров Нафис</v>
      </c>
      <c r="C67" s="92"/>
      <c r="D67" s="92"/>
      <c r="E67" s="93">
        <v>-56</v>
      </c>
      <c r="F67" s="94" t="str">
        <f>IF(Сеньоры2!G10=Сеньоры2!F6,Сеньоры2!F14,IF(Сеньоры2!G10=Сеньоры2!F14,Сеньоры2!F6,0))</f>
        <v>Семенов Юрий</v>
      </c>
      <c r="G67" s="92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</row>
    <row r="68" spans="1:19" ht="12" customHeight="1">
      <c r="A68" s="92"/>
      <c r="B68" s="92"/>
      <c r="C68" s="92"/>
      <c r="D68" s="92"/>
      <c r="E68" s="92"/>
      <c r="F68" s="96">
        <v>62</v>
      </c>
      <c r="G68" s="97" t="s">
        <v>52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1:19" ht="12" customHeight="1">
      <c r="A69" s="93">
        <v>-52</v>
      </c>
      <c r="B69" s="94" t="str">
        <f>IF(Сеньоры2!F6=Сеньоры2!E4,Сеньоры2!E8,IF(Сеньоры2!F6=Сеньоры2!E8,Сеньоры2!E4,0))</f>
        <v>Шакуров Нафис</v>
      </c>
      <c r="C69" s="92"/>
      <c r="D69" s="92"/>
      <c r="E69" s="93">
        <v>-57</v>
      </c>
      <c r="F69" s="99" t="str">
        <f>IF(Сеньоры2!G26=Сеньоры2!F22,Сеньоры2!F30,IF(Сеньоры2!G26=Сеньоры2!F30,Сеньоры2!F22,0))</f>
        <v>Тагиров Сайфулла</v>
      </c>
      <c r="G69" s="103" t="s">
        <v>37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</row>
    <row r="70" spans="1:19" ht="12" customHeight="1">
      <c r="A70" s="92"/>
      <c r="B70" s="96">
        <v>63</v>
      </c>
      <c r="C70" s="97" t="s">
        <v>48</v>
      </c>
      <c r="D70" s="92"/>
      <c r="E70" s="92"/>
      <c r="F70" s="93">
        <v>-62</v>
      </c>
      <c r="G70" s="94" t="str">
        <f>IF(G68=F67,F69,IF(G68=F69,F67,0))</f>
        <v>Тагиров Сайфулла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</row>
    <row r="71" spans="1:19" ht="12" customHeight="1">
      <c r="A71" s="93">
        <v>-53</v>
      </c>
      <c r="B71" s="99" t="str">
        <f>IF(Сеньоры2!F14=Сеньоры2!E12,Сеньоры2!E16,IF(Сеньоры2!F14=Сеньоры2!E16,Сеньоры2!E12,0))</f>
        <v>Имашев Альфит</v>
      </c>
      <c r="C71" s="100"/>
      <c r="D71" s="105"/>
      <c r="E71" s="92"/>
      <c r="F71" s="92"/>
      <c r="G71" s="103" t="s">
        <v>39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</row>
    <row r="72" spans="1:19" ht="12" customHeight="1">
      <c r="A72" s="92"/>
      <c r="B72" s="92"/>
      <c r="C72" s="96">
        <v>65</v>
      </c>
      <c r="D72" s="97" t="s">
        <v>48</v>
      </c>
      <c r="E72" s="93">
        <v>-63</v>
      </c>
      <c r="F72" s="94" t="str">
        <f>IF(C70=B69,B71,IF(C70=B71,B69,0))</f>
        <v>Имашев Альфит</v>
      </c>
      <c r="G72" s="92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</row>
    <row r="73" spans="1:19" ht="12" customHeight="1">
      <c r="A73" s="93">
        <v>-54</v>
      </c>
      <c r="B73" s="94" t="str">
        <f>IF(Сеньоры2!F22=Сеньоры2!E20,Сеньоры2!E24,IF(Сеньоры2!F22=Сеньоры2!E24,Сеньоры2!E20,0))</f>
        <v>Стародубцев Олег</v>
      </c>
      <c r="C73" s="100"/>
      <c r="D73" s="106" t="s">
        <v>36</v>
      </c>
      <c r="E73" s="92"/>
      <c r="F73" s="96">
        <v>66</v>
      </c>
      <c r="G73" s="97" t="s">
        <v>51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</row>
    <row r="74" spans="1:19" ht="12" customHeight="1">
      <c r="A74" s="92"/>
      <c r="B74" s="96">
        <v>64</v>
      </c>
      <c r="C74" s="101" t="s">
        <v>57</v>
      </c>
      <c r="D74" s="107"/>
      <c r="E74" s="93">
        <v>-64</v>
      </c>
      <c r="F74" s="99" t="str">
        <f>IF(C74=B73,B75,IF(C74=B75,B73,0))</f>
        <v>Зиновьев Александр</v>
      </c>
      <c r="G74" s="103" t="s">
        <v>40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</row>
    <row r="75" spans="1:19" ht="12" customHeight="1">
      <c r="A75" s="93">
        <v>-55</v>
      </c>
      <c r="B75" s="99" t="str">
        <f>IF(Сеньоры2!F30=Сеньоры2!E28,Сеньоры2!E32,IF(Сеньоры2!F30=Сеньоры2!E32,Сеньоры2!E28,0))</f>
        <v>Зиновьев Александр</v>
      </c>
      <c r="C75" s="93">
        <v>-65</v>
      </c>
      <c r="D75" s="94" t="str">
        <f>IF(D72=C70,C74,IF(D72=C74,C70,0))</f>
        <v>Стародубцев Олег</v>
      </c>
      <c r="E75" s="92"/>
      <c r="F75" s="93">
        <v>-66</v>
      </c>
      <c r="G75" s="94" t="str">
        <f>IF(G73=F72,F74,IF(G73=F74,F72,0))</f>
        <v>Зиновьев Александр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spans="1:19" ht="12" customHeight="1">
      <c r="A76" s="92"/>
      <c r="B76" s="92"/>
      <c r="C76" s="92"/>
      <c r="D76" s="103" t="s">
        <v>38</v>
      </c>
      <c r="E76" s="92"/>
      <c r="F76" s="92"/>
      <c r="G76" s="103" t="s">
        <v>41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</row>
    <row r="77" spans="8:19" ht="9" customHeight="1"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</row>
    <row r="78" spans="8:19" ht="9" customHeight="1"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</row>
    <row r="79" spans="1:19" ht="9" customHeight="1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</row>
    <row r="80" spans="1:19" ht="12.7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9" sqref="B119"/>
    </sheetView>
  </sheetViews>
  <sheetFormatPr defaultColWidth="9.00390625" defaultRowHeight="12.75"/>
  <cols>
    <col min="1" max="1" width="4.00390625" style="109" customWidth="1"/>
    <col min="2" max="2" width="13.875" style="109" customWidth="1"/>
    <col min="3" max="8" width="12.75390625" style="109" customWidth="1"/>
    <col min="9" max="11" width="6.75390625" style="109" customWidth="1"/>
    <col min="12" max="16384" width="9.125" style="109" customWidth="1"/>
  </cols>
  <sheetData>
    <row r="1" spans="1:11" ht="15.75">
      <c r="A1" s="108" t="str">
        <f>СпСеньоры!A1</f>
        <v>Чемпионат ветеранов настольного тенниса Башкортостана 2013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>
      <c r="A2" s="89" t="str">
        <f>СпСеньоры!A2</f>
        <v>Сеньоры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91">
        <f>СпСеньоры!A3</f>
        <v>41280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9" ht="12.75">
      <c r="A4" s="93">
        <v>-1</v>
      </c>
      <c r="B4" s="94" t="str">
        <f>IF(Сеньоры1!C6=Сеньоры1!B5,Сеньоры1!B7,IF(Сеньоры1!C6=Сеньоры1!B7,Сеньоры1!B5,0))</f>
        <v>_</v>
      </c>
      <c r="C4" s="92"/>
      <c r="D4" s="93">
        <v>-25</v>
      </c>
      <c r="E4" s="94" t="str">
        <f>IF(Сеньоры1!E12=Сеньоры1!D8,Сеньоры1!D16,IF(Сеньоры1!E12=Сеньоры1!D16,Сеньоры1!D8,0))</f>
        <v>Шариков Сергей</v>
      </c>
      <c r="F4" s="92"/>
      <c r="G4" s="92"/>
      <c r="H4" s="92"/>
      <c r="I4" s="92"/>
      <c r="J4" s="92"/>
      <c r="K4" s="92"/>
      <c r="L4" s="110"/>
      <c r="M4" s="110"/>
      <c r="N4" s="110"/>
      <c r="O4" s="110"/>
      <c r="P4" s="110"/>
      <c r="Q4" s="110"/>
      <c r="R4" s="110"/>
      <c r="S4" s="110"/>
    </row>
    <row r="5" spans="1:19" ht="12.75">
      <c r="A5" s="93"/>
      <c r="B5" s="96">
        <v>32</v>
      </c>
      <c r="C5" s="111" t="s">
        <v>62</v>
      </c>
      <c r="D5" s="92"/>
      <c r="E5" s="100"/>
      <c r="F5" s="92"/>
      <c r="G5" s="92"/>
      <c r="H5" s="92"/>
      <c r="I5" s="92"/>
      <c r="J5" s="92"/>
      <c r="K5" s="92"/>
      <c r="L5" s="110"/>
      <c r="M5" s="110"/>
      <c r="N5" s="110"/>
      <c r="O5" s="110"/>
      <c r="P5" s="110"/>
      <c r="Q5" s="110"/>
      <c r="R5" s="110"/>
      <c r="S5" s="110"/>
    </row>
    <row r="6" spans="1:19" ht="12.75">
      <c r="A6" s="93">
        <v>-2</v>
      </c>
      <c r="B6" s="99" t="str">
        <f>IF(Сеньоры1!C10=Сеньоры1!B9,Сеньоры1!B11,IF(Сеньоры1!C10=Сеньоры1!B11,Сеньоры1!B9,0))</f>
        <v>Нестеренко Георгий</v>
      </c>
      <c r="C6" s="96"/>
      <c r="D6" s="111" t="s">
        <v>48</v>
      </c>
      <c r="E6" s="96">
        <v>52</v>
      </c>
      <c r="F6" s="111" t="s">
        <v>47</v>
      </c>
      <c r="G6" s="92"/>
      <c r="H6" s="92"/>
      <c r="I6" s="92"/>
      <c r="J6" s="92"/>
      <c r="K6" s="92"/>
      <c r="L6" s="110"/>
      <c r="M6" s="110"/>
      <c r="N6" s="110"/>
      <c r="O6" s="110"/>
      <c r="P6" s="110"/>
      <c r="Q6" s="110"/>
      <c r="R6" s="110"/>
      <c r="S6" s="110"/>
    </row>
    <row r="7" spans="1:19" ht="12.75">
      <c r="A7" s="93"/>
      <c r="B7" s="93">
        <v>-24</v>
      </c>
      <c r="C7" s="99" t="str">
        <f>IF(Сеньоры1!D64=Сеньоры1!C62,Сеньоры1!C66,IF(Сеньоры1!D64=Сеньоры1!C66,Сеньоры1!C62,0))</f>
        <v>Шакуров Нафис</v>
      </c>
      <c r="D7" s="100"/>
      <c r="E7" s="100"/>
      <c r="F7" s="100"/>
      <c r="G7" s="92"/>
      <c r="H7" s="92"/>
      <c r="I7" s="92"/>
      <c r="J7" s="92"/>
      <c r="K7" s="92"/>
      <c r="L7" s="110"/>
      <c r="M7" s="110"/>
      <c r="N7" s="110"/>
      <c r="O7" s="110"/>
      <c r="P7" s="110"/>
      <c r="Q7" s="110"/>
      <c r="R7" s="110"/>
      <c r="S7" s="110"/>
    </row>
    <row r="8" spans="1:19" ht="12.75">
      <c r="A8" s="93">
        <v>-3</v>
      </c>
      <c r="B8" s="94" t="str">
        <f>IF(Сеньоры1!C14=Сеньоры1!B13,Сеньоры1!B15,IF(Сеньоры1!C14=Сеньоры1!B15,Сеньоры1!B13,0))</f>
        <v>Гайнуллин Абдулла</v>
      </c>
      <c r="C8" s="92"/>
      <c r="D8" s="96">
        <v>48</v>
      </c>
      <c r="E8" s="112" t="s">
        <v>48</v>
      </c>
      <c r="F8" s="100"/>
      <c r="G8" s="92"/>
      <c r="H8" s="92"/>
      <c r="I8" s="92"/>
      <c r="J8" s="92"/>
      <c r="K8" s="92"/>
      <c r="L8" s="110"/>
      <c r="M8" s="110"/>
      <c r="N8" s="110"/>
      <c r="O8" s="110"/>
      <c r="P8" s="110"/>
      <c r="Q8" s="110"/>
      <c r="R8" s="110"/>
      <c r="S8" s="110"/>
    </row>
    <row r="9" spans="1:19" ht="12.75">
      <c r="A9" s="93"/>
      <c r="B9" s="96">
        <v>33</v>
      </c>
      <c r="C9" s="111" t="s">
        <v>71</v>
      </c>
      <c r="D9" s="100"/>
      <c r="E9" s="105"/>
      <c r="F9" s="100"/>
      <c r="G9" s="92"/>
      <c r="H9" s="92"/>
      <c r="I9" s="92"/>
      <c r="J9" s="92"/>
      <c r="K9" s="92"/>
      <c r="L9" s="110"/>
      <c r="M9" s="110"/>
      <c r="N9" s="110"/>
      <c r="O9" s="110"/>
      <c r="P9" s="110"/>
      <c r="Q9" s="110"/>
      <c r="R9" s="110"/>
      <c r="S9" s="110"/>
    </row>
    <row r="10" spans="1:19" ht="12.75">
      <c r="A10" s="93">
        <v>-4</v>
      </c>
      <c r="B10" s="99" t="str">
        <f>IF(Сеньоры1!C18=Сеньоры1!B17,Сеньоры1!B19,IF(Сеньоры1!C18=Сеньоры1!B19,Сеньоры1!B17,0))</f>
        <v>Мурзин Евгений</v>
      </c>
      <c r="C10" s="96">
        <v>41</v>
      </c>
      <c r="D10" s="112" t="s">
        <v>53</v>
      </c>
      <c r="E10" s="105"/>
      <c r="F10" s="96">
        <v>56</v>
      </c>
      <c r="G10" s="111" t="s">
        <v>47</v>
      </c>
      <c r="H10" s="105"/>
      <c r="I10" s="92"/>
      <c r="J10" s="92"/>
      <c r="K10" s="92"/>
      <c r="L10" s="110"/>
      <c r="M10" s="110"/>
      <c r="N10" s="110"/>
      <c r="O10" s="110"/>
      <c r="P10" s="110"/>
      <c r="Q10" s="110"/>
      <c r="R10" s="110"/>
      <c r="S10" s="110"/>
    </row>
    <row r="11" spans="1:19" ht="12.75">
      <c r="A11" s="93"/>
      <c r="B11" s="93">
        <v>-23</v>
      </c>
      <c r="C11" s="99" t="str">
        <f>IF(Сеньоры1!D56=Сеньоры1!C54,Сеньоры1!C58,IF(Сеньоры1!D56=Сеньоры1!C58,Сеньоры1!C54,0))</f>
        <v>Хабиров Марс</v>
      </c>
      <c r="D11" s="92"/>
      <c r="E11" s="105"/>
      <c r="F11" s="100"/>
      <c r="G11" s="100"/>
      <c r="H11" s="105"/>
      <c r="I11" s="92"/>
      <c r="J11" s="92"/>
      <c r="K11" s="92"/>
      <c r="L11" s="110"/>
      <c r="M11" s="110"/>
      <c r="N11" s="110"/>
      <c r="O11" s="110"/>
      <c r="P11" s="110"/>
      <c r="Q11" s="110"/>
      <c r="R11" s="110"/>
      <c r="S11" s="110"/>
    </row>
    <row r="12" spans="1:19" ht="12.75">
      <c r="A12" s="93">
        <v>-5</v>
      </c>
      <c r="B12" s="94" t="str">
        <f>IF(Сеньоры1!C22=Сеньоры1!B21,Сеньоры1!B23,IF(Сеньоры1!C22=Сеньоры1!B23,Сеньоры1!B21,0))</f>
        <v>_</v>
      </c>
      <c r="C12" s="92"/>
      <c r="D12" s="93">
        <v>-26</v>
      </c>
      <c r="E12" s="94" t="str">
        <f>IF(Сеньоры1!E28=Сеньоры1!D24,Сеньоры1!D32,IF(Сеньоры1!E28=Сеньоры1!D32,Сеньоры1!D24,0))</f>
        <v>Имашев Альфит</v>
      </c>
      <c r="F12" s="100"/>
      <c r="G12" s="100"/>
      <c r="H12" s="105"/>
      <c r="I12" s="92"/>
      <c r="J12" s="92"/>
      <c r="K12" s="92"/>
      <c r="L12" s="110"/>
      <c r="M12" s="110"/>
      <c r="N12" s="110"/>
      <c r="O12" s="110"/>
      <c r="P12" s="110"/>
      <c r="Q12" s="110"/>
      <c r="R12" s="110"/>
      <c r="S12" s="110"/>
    </row>
    <row r="13" spans="1:19" ht="12.75">
      <c r="A13" s="93"/>
      <c r="B13" s="96">
        <v>34</v>
      </c>
      <c r="C13" s="111" t="s">
        <v>67</v>
      </c>
      <c r="D13" s="92"/>
      <c r="E13" s="100"/>
      <c r="F13" s="100"/>
      <c r="G13" s="100"/>
      <c r="H13" s="105"/>
      <c r="I13" s="92"/>
      <c r="J13" s="92"/>
      <c r="K13" s="92"/>
      <c r="L13" s="110"/>
      <c r="M13" s="110"/>
      <c r="N13" s="110"/>
      <c r="O13" s="110"/>
      <c r="P13" s="110"/>
      <c r="Q13" s="110"/>
      <c r="R13" s="110"/>
      <c r="S13" s="110"/>
    </row>
    <row r="14" spans="1:19" ht="12.75">
      <c r="A14" s="93">
        <v>-6</v>
      </c>
      <c r="B14" s="99" t="str">
        <f>IF(Сеньоры1!C26=Сеньоры1!B25,Сеньоры1!B27,IF(Сеньоры1!C26=Сеньоры1!B27,Сеньоры1!B25,0))</f>
        <v>Гайфуллин Роберт</v>
      </c>
      <c r="C14" s="96">
        <v>42</v>
      </c>
      <c r="D14" s="111" t="s">
        <v>52</v>
      </c>
      <c r="E14" s="96">
        <v>53</v>
      </c>
      <c r="F14" s="112" t="s">
        <v>52</v>
      </c>
      <c r="G14" s="96">
        <v>58</v>
      </c>
      <c r="H14" s="111" t="s">
        <v>47</v>
      </c>
      <c r="I14" s="92"/>
      <c r="J14" s="92"/>
      <c r="K14" s="92"/>
      <c r="L14" s="110"/>
      <c r="M14" s="110"/>
      <c r="N14" s="110"/>
      <c r="O14" s="110"/>
      <c r="P14" s="110"/>
      <c r="Q14" s="110"/>
      <c r="R14" s="110"/>
      <c r="S14" s="110"/>
    </row>
    <row r="15" spans="1:19" ht="12.75">
      <c r="A15" s="93"/>
      <c r="B15" s="93">
        <v>-22</v>
      </c>
      <c r="C15" s="99" t="str">
        <f>IF(Сеньоры1!D48=Сеньоры1!C46,Сеньоры1!C50,IF(Сеньоры1!D48=Сеньоры1!C50,Сеньоры1!C46,0))</f>
        <v>Семенов Юрий</v>
      </c>
      <c r="D15" s="100"/>
      <c r="E15" s="100"/>
      <c r="F15" s="92"/>
      <c r="G15" s="100"/>
      <c r="H15" s="100"/>
      <c r="I15" s="92"/>
      <c r="J15" s="92"/>
      <c r="K15" s="92"/>
      <c r="L15" s="110"/>
      <c r="M15" s="110"/>
      <c r="N15" s="110"/>
      <c r="O15" s="110"/>
      <c r="P15" s="110"/>
      <c r="Q15" s="110"/>
      <c r="R15" s="110"/>
      <c r="S15" s="110"/>
    </row>
    <row r="16" spans="1:19" ht="12.75">
      <c r="A16" s="93">
        <v>-7</v>
      </c>
      <c r="B16" s="94" t="str">
        <f>IF(Сеньоры1!C30=Сеньоры1!B29,Сеньоры1!B31,IF(Сеньоры1!C30=Сеньоры1!B31,Сеньоры1!B29,0))</f>
        <v>Грошев Юрий</v>
      </c>
      <c r="C16" s="92"/>
      <c r="D16" s="96">
        <v>49</v>
      </c>
      <c r="E16" s="112" t="s">
        <v>52</v>
      </c>
      <c r="F16" s="92"/>
      <c r="G16" s="100"/>
      <c r="H16" s="100"/>
      <c r="I16" s="92"/>
      <c r="J16" s="92"/>
      <c r="K16" s="92"/>
      <c r="L16" s="110"/>
      <c r="M16" s="110"/>
      <c r="N16" s="110"/>
      <c r="O16" s="110"/>
      <c r="P16" s="110"/>
      <c r="Q16" s="110"/>
      <c r="R16" s="110"/>
      <c r="S16" s="110"/>
    </row>
    <row r="17" spans="1:19" ht="12.75">
      <c r="A17" s="93"/>
      <c r="B17" s="96">
        <v>35</v>
      </c>
      <c r="C17" s="111" t="s">
        <v>66</v>
      </c>
      <c r="D17" s="100"/>
      <c r="E17" s="105"/>
      <c r="F17" s="92"/>
      <c r="G17" s="100"/>
      <c r="H17" s="100"/>
      <c r="I17" s="92"/>
      <c r="J17" s="92"/>
      <c r="K17" s="92"/>
      <c r="L17" s="110"/>
      <c r="M17" s="110"/>
      <c r="N17" s="110"/>
      <c r="O17" s="110"/>
      <c r="P17" s="110"/>
      <c r="Q17" s="110"/>
      <c r="R17" s="110"/>
      <c r="S17" s="110"/>
    </row>
    <row r="18" spans="1:19" ht="12.75">
      <c r="A18" s="93">
        <v>-8</v>
      </c>
      <c r="B18" s="99" t="str">
        <f>IF(Сеньоры1!C34=Сеньоры1!B33,Сеньоры1!B35,IF(Сеньоры1!C34=Сеньоры1!B35,Сеньоры1!B33,0))</f>
        <v>_</v>
      </c>
      <c r="C18" s="96">
        <v>43</v>
      </c>
      <c r="D18" s="112" t="s">
        <v>65</v>
      </c>
      <c r="E18" s="105"/>
      <c r="F18" s="93">
        <v>-30</v>
      </c>
      <c r="G18" s="99" t="str">
        <f>IF(Сеньоры1!F52=Сеньоры1!E44,Сеньоры1!E60,IF(Сеньоры1!F52=Сеньоры1!E60,Сеньоры1!E44,0))</f>
        <v>Орлов Николай</v>
      </c>
      <c r="H18" s="100"/>
      <c r="I18" s="92"/>
      <c r="J18" s="92"/>
      <c r="K18" s="92"/>
      <c r="L18" s="110"/>
      <c r="M18" s="110"/>
      <c r="N18" s="110"/>
      <c r="O18" s="110"/>
      <c r="P18" s="110"/>
      <c r="Q18" s="110"/>
      <c r="R18" s="110"/>
      <c r="S18" s="110"/>
    </row>
    <row r="19" spans="1:19" ht="12.75">
      <c r="A19" s="93"/>
      <c r="B19" s="104">
        <v>-21</v>
      </c>
      <c r="C19" s="99" t="str">
        <f>IF(Сеньоры1!D40=Сеньоры1!C38,Сеньоры1!C42,IF(Сеньоры1!D40=Сеньоры1!C42,Сеньоры1!C38,0))</f>
        <v>Макаров Валерий</v>
      </c>
      <c r="D19" s="92"/>
      <c r="E19" s="105"/>
      <c r="F19" s="92"/>
      <c r="G19" s="105"/>
      <c r="H19" s="100"/>
      <c r="I19" s="92"/>
      <c r="J19" s="92"/>
      <c r="K19" s="92"/>
      <c r="L19" s="110"/>
      <c r="M19" s="110"/>
      <c r="N19" s="110"/>
      <c r="O19" s="110"/>
      <c r="P19" s="110"/>
      <c r="Q19" s="110"/>
      <c r="R19" s="110"/>
      <c r="S19" s="110"/>
    </row>
    <row r="20" spans="1:19" ht="12.75">
      <c r="A20" s="93">
        <v>-9</v>
      </c>
      <c r="B20" s="94" t="str">
        <f>IF(Сеньоры1!C38=Сеньоры1!B37,Сеньоры1!B39,IF(Сеньоры1!C38=Сеньоры1!B39,Сеньоры1!B37,0))</f>
        <v>_</v>
      </c>
      <c r="C20" s="92"/>
      <c r="D20" s="93">
        <v>-27</v>
      </c>
      <c r="E20" s="94" t="str">
        <f>IF(Сеньоры1!E44=Сеньоры1!D40,Сеньоры1!D48,IF(Сеньоры1!E44=Сеньоры1!D48,Сеньоры1!D40,0))</f>
        <v>Стародубцев Олег</v>
      </c>
      <c r="F20" s="92"/>
      <c r="G20" s="105"/>
      <c r="H20" s="100"/>
      <c r="I20" s="92"/>
      <c r="J20" s="92"/>
      <c r="K20" s="92"/>
      <c r="L20" s="110"/>
      <c r="M20" s="110"/>
      <c r="N20" s="110"/>
      <c r="O20" s="110"/>
      <c r="P20" s="110"/>
      <c r="Q20" s="110"/>
      <c r="R20" s="110"/>
      <c r="S20" s="110"/>
    </row>
    <row r="21" spans="1:19" ht="12.75">
      <c r="A21" s="93"/>
      <c r="B21" s="96">
        <v>36</v>
      </c>
      <c r="C21" s="111" t="s">
        <v>60</v>
      </c>
      <c r="D21" s="92"/>
      <c r="E21" s="100"/>
      <c r="F21" s="92"/>
      <c r="G21" s="105"/>
      <c r="H21" s="100"/>
      <c r="I21" s="92"/>
      <c r="J21" s="92"/>
      <c r="K21" s="92"/>
      <c r="L21" s="110"/>
      <c r="M21" s="110"/>
      <c r="N21" s="110"/>
      <c r="O21" s="110"/>
      <c r="P21" s="110"/>
      <c r="Q21" s="110"/>
      <c r="R21" s="110"/>
      <c r="S21" s="110"/>
    </row>
    <row r="22" spans="1:19" ht="12.75">
      <c r="A22" s="93">
        <v>-10</v>
      </c>
      <c r="B22" s="99" t="str">
        <f>IF(Сеньоры1!C42=Сеньоры1!B41,Сеньоры1!B43,IF(Сеньоры1!C42=Сеньоры1!B43,Сеньоры1!B41,0))</f>
        <v>Бахтияров Айрат</v>
      </c>
      <c r="C22" s="96">
        <v>44</v>
      </c>
      <c r="D22" s="111" t="s">
        <v>59</v>
      </c>
      <c r="E22" s="96">
        <v>54</v>
      </c>
      <c r="F22" s="111" t="s">
        <v>59</v>
      </c>
      <c r="G22" s="105"/>
      <c r="H22" s="96">
        <v>60</v>
      </c>
      <c r="I22" s="113" t="s">
        <v>47</v>
      </c>
      <c r="J22" s="111"/>
      <c r="K22" s="111"/>
      <c r="L22" s="110"/>
      <c r="M22" s="110"/>
      <c r="N22" s="110"/>
      <c r="O22" s="110"/>
      <c r="P22" s="110"/>
      <c r="Q22" s="110"/>
      <c r="R22" s="110"/>
      <c r="S22" s="110"/>
    </row>
    <row r="23" spans="1:19" ht="12.75">
      <c r="A23" s="93"/>
      <c r="B23" s="93">
        <v>-20</v>
      </c>
      <c r="C23" s="99" t="str">
        <f>IF(Сеньоры1!D32=Сеньоры1!C30,Сеньоры1!C34,IF(Сеньоры1!D32=Сеньоры1!C34,Сеньоры1!C30,0))</f>
        <v>Тагиров Сайфулла</v>
      </c>
      <c r="D23" s="100"/>
      <c r="E23" s="100"/>
      <c r="F23" s="100"/>
      <c r="G23" s="105"/>
      <c r="H23" s="100"/>
      <c r="I23" s="107"/>
      <c r="J23" s="114" t="s">
        <v>32</v>
      </c>
      <c r="K23" s="114"/>
      <c r="L23" s="110"/>
      <c r="M23" s="110"/>
      <c r="N23" s="110"/>
      <c r="O23" s="110"/>
      <c r="P23" s="110"/>
      <c r="Q23" s="110"/>
      <c r="R23" s="110"/>
      <c r="S23" s="110"/>
    </row>
    <row r="24" spans="1:19" ht="12.75">
      <c r="A24" s="93">
        <v>-11</v>
      </c>
      <c r="B24" s="94" t="str">
        <f>IF(Сеньоры1!C46=Сеньоры1!B45,Сеньоры1!B47,IF(Сеньоры1!C46=Сеньоры1!B47,Сеньоры1!B45,0))</f>
        <v>Назаров Евгений</v>
      </c>
      <c r="C24" s="92"/>
      <c r="D24" s="96">
        <v>50</v>
      </c>
      <c r="E24" s="112" t="s">
        <v>59</v>
      </c>
      <c r="F24" s="100"/>
      <c r="G24" s="105"/>
      <c r="H24" s="100"/>
      <c r="I24" s="92"/>
      <c r="J24" s="92"/>
      <c r="K24" s="92"/>
      <c r="L24" s="110"/>
      <c r="M24" s="110"/>
      <c r="N24" s="110"/>
      <c r="O24" s="110"/>
      <c r="P24" s="110"/>
      <c r="Q24" s="110"/>
      <c r="R24" s="110"/>
      <c r="S24" s="110"/>
    </row>
    <row r="25" spans="1:19" ht="12.75">
      <c r="A25" s="93"/>
      <c r="B25" s="96">
        <v>37</v>
      </c>
      <c r="C25" s="111" t="s">
        <v>68</v>
      </c>
      <c r="D25" s="100"/>
      <c r="E25" s="105"/>
      <c r="F25" s="100"/>
      <c r="G25" s="105"/>
      <c r="H25" s="100"/>
      <c r="I25" s="92"/>
      <c r="J25" s="92"/>
      <c r="K25" s="92"/>
      <c r="L25" s="110"/>
      <c r="M25" s="110"/>
      <c r="N25" s="110"/>
      <c r="O25" s="110"/>
      <c r="P25" s="110"/>
      <c r="Q25" s="110"/>
      <c r="R25" s="110"/>
      <c r="S25" s="110"/>
    </row>
    <row r="26" spans="1:19" ht="12.75">
      <c r="A26" s="93">
        <v>-12</v>
      </c>
      <c r="B26" s="99" t="str">
        <f>IF(Сеньоры1!C50=Сеньоры1!B49,Сеньоры1!B51,IF(Сеньоры1!C50=Сеньоры1!B51,Сеньоры1!B49,0))</f>
        <v>_</v>
      </c>
      <c r="C26" s="96">
        <v>45</v>
      </c>
      <c r="D26" s="112" t="s">
        <v>58</v>
      </c>
      <c r="E26" s="105"/>
      <c r="F26" s="96">
        <v>57</v>
      </c>
      <c r="G26" s="111" t="s">
        <v>63</v>
      </c>
      <c r="H26" s="100"/>
      <c r="I26" s="92"/>
      <c r="J26" s="92"/>
      <c r="K26" s="92"/>
      <c r="L26" s="110"/>
      <c r="M26" s="110"/>
      <c r="N26" s="110"/>
      <c r="O26" s="110"/>
      <c r="P26" s="110"/>
      <c r="Q26" s="110"/>
      <c r="R26" s="110"/>
      <c r="S26" s="110"/>
    </row>
    <row r="27" spans="1:19" ht="12.75">
      <c r="A27" s="93"/>
      <c r="B27" s="93">
        <v>-19</v>
      </c>
      <c r="C27" s="99" t="str">
        <f>IF(Сеньоры1!D24=Сеньоры1!C22,Сеньоры1!C26,IF(Сеньоры1!D24=Сеньоры1!C26,Сеньоры1!C22,0))</f>
        <v>Кузнецов Владимир</v>
      </c>
      <c r="D27" s="92"/>
      <c r="E27" s="105"/>
      <c r="F27" s="100"/>
      <c r="G27" s="100"/>
      <c r="H27" s="100"/>
      <c r="I27" s="92"/>
      <c r="J27" s="92"/>
      <c r="K27" s="92"/>
      <c r="L27" s="110"/>
      <c r="M27" s="110"/>
      <c r="N27" s="110"/>
      <c r="O27" s="110"/>
      <c r="P27" s="110"/>
      <c r="Q27" s="110"/>
      <c r="R27" s="110"/>
      <c r="S27" s="110"/>
    </row>
    <row r="28" spans="1:19" ht="12.75">
      <c r="A28" s="93">
        <v>-13</v>
      </c>
      <c r="B28" s="94" t="str">
        <f>IF(Сеньоры1!C54=Сеньоры1!B53,Сеньоры1!B55,IF(Сеньоры1!C54=Сеньоры1!B55,Сеньоры1!B53,0))</f>
        <v>_</v>
      </c>
      <c r="C28" s="92"/>
      <c r="D28" s="93">
        <v>-28</v>
      </c>
      <c r="E28" s="94" t="str">
        <f>IF(Сеньоры1!E60=Сеньоры1!D56,Сеньоры1!D64,IF(Сеньоры1!E60=Сеньоры1!D64,Сеньоры1!D56,0))</f>
        <v>Зиновьев Александр</v>
      </c>
      <c r="F28" s="100"/>
      <c r="G28" s="100"/>
      <c r="H28" s="100"/>
      <c r="I28" s="92"/>
      <c r="J28" s="92"/>
      <c r="K28" s="92"/>
      <c r="L28" s="110"/>
      <c r="M28" s="110"/>
      <c r="N28" s="110"/>
      <c r="O28" s="110"/>
      <c r="P28" s="110"/>
      <c r="Q28" s="110"/>
      <c r="R28" s="110"/>
      <c r="S28" s="110"/>
    </row>
    <row r="29" spans="1:19" ht="12.75">
      <c r="A29" s="93"/>
      <c r="B29" s="96">
        <v>38</v>
      </c>
      <c r="C29" s="111" t="s">
        <v>69</v>
      </c>
      <c r="D29" s="92"/>
      <c r="E29" s="100"/>
      <c r="F29" s="100"/>
      <c r="G29" s="100"/>
      <c r="H29" s="100"/>
      <c r="I29" s="92"/>
      <c r="J29" s="92"/>
      <c r="K29" s="92"/>
      <c r="L29" s="110"/>
      <c r="M29" s="110"/>
      <c r="N29" s="110"/>
      <c r="O29" s="110"/>
      <c r="P29" s="110"/>
      <c r="Q29" s="110"/>
      <c r="R29" s="110"/>
      <c r="S29" s="110"/>
    </row>
    <row r="30" spans="1:19" ht="12.75">
      <c r="A30" s="93">
        <v>-14</v>
      </c>
      <c r="B30" s="99" t="str">
        <f>IF(Сеньоры1!C58=Сеньоры1!B57,Сеньоры1!B59,IF(Сеньоры1!C58=Сеньоры1!B59,Сеньоры1!B57,0))</f>
        <v>Мустафин Рустэм</v>
      </c>
      <c r="C30" s="96">
        <v>46</v>
      </c>
      <c r="D30" s="111" t="s">
        <v>69</v>
      </c>
      <c r="E30" s="96">
        <v>55</v>
      </c>
      <c r="F30" s="112" t="s">
        <v>63</v>
      </c>
      <c r="G30" s="96">
        <v>59</v>
      </c>
      <c r="H30" s="112" t="s">
        <v>50</v>
      </c>
      <c r="I30" s="92"/>
      <c r="J30" s="92"/>
      <c r="K30" s="92"/>
      <c r="L30" s="110"/>
      <c r="M30" s="110"/>
      <c r="N30" s="110"/>
      <c r="O30" s="110"/>
      <c r="P30" s="110"/>
      <c r="Q30" s="110"/>
      <c r="R30" s="110"/>
      <c r="S30" s="110"/>
    </row>
    <row r="31" spans="1:19" ht="12.75">
      <c r="A31" s="93"/>
      <c r="B31" s="93">
        <v>-18</v>
      </c>
      <c r="C31" s="99" t="str">
        <f>IF(Сеньоры1!D16=Сеньоры1!C14,Сеньоры1!C18,IF(Сеньоры1!D16=Сеньоры1!C18,Сеньоры1!C14,0))</f>
        <v>Полушин Сергей</v>
      </c>
      <c r="D31" s="100"/>
      <c r="E31" s="100"/>
      <c r="F31" s="92"/>
      <c r="G31" s="100"/>
      <c r="H31" s="92"/>
      <c r="I31" s="92"/>
      <c r="J31" s="92"/>
      <c r="K31" s="92"/>
      <c r="L31" s="110"/>
      <c r="M31" s="110"/>
      <c r="N31" s="110"/>
      <c r="O31" s="110"/>
      <c r="P31" s="110"/>
      <c r="Q31" s="110"/>
      <c r="R31" s="110"/>
      <c r="S31" s="110"/>
    </row>
    <row r="32" spans="1:19" ht="12.75">
      <c r="A32" s="93">
        <v>-15</v>
      </c>
      <c r="B32" s="94" t="str">
        <f>IF(Сеньоры1!C62=Сеньоры1!B61,Сеньоры1!B63,IF(Сеньоры1!C62=Сеньоры1!B63,Сеньоры1!B61,0))</f>
        <v>Романченко Геннадий</v>
      </c>
      <c r="C32" s="92"/>
      <c r="D32" s="96">
        <v>51</v>
      </c>
      <c r="E32" s="112" t="s">
        <v>63</v>
      </c>
      <c r="F32" s="92"/>
      <c r="G32" s="100"/>
      <c r="H32" s="93">
        <v>-60</v>
      </c>
      <c r="I32" s="94" t="str">
        <f>IF(I22=H14,H30,IF(I22=H30,H14,0))</f>
        <v>Рудаков Константин</v>
      </c>
      <c r="J32" s="94"/>
      <c r="K32" s="94"/>
      <c r="L32" s="110"/>
      <c r="M32" s="110"/>
      <c r="N32" s="110"/>
      <c r="O32" s="110"/>
      <c r="P32" s="110"/>
      <c r="Q32" s="110"/>
      <c r="R32" s="110"/>
      <c r="S32" s="110"/>
    </row>
    <row r="33" spans="1:19" ht="12.75">
      <c r="A33" s="93"/>
      <c r="B33" s="96">
        <v>39</v>
      </c>
      <c r="C33" s="111" t="s">
        <v>64</v>
      </c>
      <c r="D33" s="100"/>
      <c r="E33" s="105"/>
      <c r="F33" s="92"/>
      <c r="G33" s="100"/>
      <c r="H33" s="92"/>
      <c r="I33" s="107"/>
      <c r="J33" s="114" t="s">
        <v>33</v>
      </c>
      <c r="K33" s="114"/>
      <c r="L33" s="110"/>
      <c r="M33" s="110"/>
      <c r="N33" s="110"/>
      <c r="O33" s="110"/>
      <c r="P33" s="110"/>
      <c r="Q33" s="110"/>
      <c r="R33" s="110"/>
      <c r="S33" s="110"/>
    </row>
    <row r="34" spans="1:19" ht="12.75">
      <c r="A34" s="93">
        <v>-16</v>
      </c>
      <c r="B34" s="99" t="str">
        <f>IF(Сеньоры1!C66=Сеньоры1!B65,Сеньоры1!B67,IF(Сеньоры1!C66=Сеньоры1!B67,Сеньоры1!B65,0))</f>
        <v>_</v>
      </c>
      <c r="C34" s="96">
        <v>47</v>
      </c>
      <c r="D34" s="112" t="s">
        <v>63</v>
      </c>
      <c r="E34" s="105"/>
      <c r="F34" s="93">
        <v>-29</v>
      </c>
      <c r="G34" s="99" t="str">
        <f>IF(Сеньоры1!F20=Сеньоры1!E12,Сеньоры1!E28,IF(Сеньоры1!F20=Сеньоры1!E28,Сеньоры1!E12,0))</f>
        <v>Рудаков Константин</v>
      </c>
      <c r="H34" s="92"/>
      <c r="I34" s="92"/>
      <c r="J34" s="92"/>
      <c r="K34" s="92"/>
      <c r="L34" s="110"/>
      <c r="M34" s="110"/>
      <c r="N34" s="110"/>
      <c r="O34" s="110"/>
      <c r="P34" s="110"/>
      <c r="Q34" s="110"/>
      <c r="R34" s="110"/>
      <c r="S34" s="110"/>
    </row>
    <row r="35" spans="1:19" ht="12.75">
      <c r="A35" s="93"/>
      <c r="B35" s="93">
        <v>-17</v>
      </c>
      <c r="C35" s="99" t="str">
        <f>IF(Сеньоры1!D8=Сеньоры1!C6,Сеньоры1!C10,IF(Сеньоры1!D8=Сеньоры1!C10,Сеньоры1!C6,0))</f>
        <v>Юнусов Камиль</v>
      </c>
      <c r="D35" s="92"/>
      <c r="E35" s="105"/>
      <c r="F35" s="92"/>
      <c r="G35" s="92"/>
      <c r="H35" s="92"/>
      <c r="I35" s="92"/>
      <c r="J35" s="92"/>
      <c r="K35" s="92"/>
      <c r="L35" s="110"/>
      <c r="M35" s="110"/>
      <c r="N35" s="110"/>
      <c r="O35" s="110"/>
      <c r="P35" s="110"/>
      <c r="Q35" s="110"/>
      <c r="R35" s="110"/>
      <c r="S35" s="110"/>
    </row>
    <row r="36" spans="1:19" ht="12.75">
      <c r="A36" s="93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110"/>
      <c r="M36" s="110"/>
      <c r="N36" s="110"/>
      <c r="O36" s="110"/>
      <c r="P36" s="110"/>
      <c r="Q36" s="110"/>
      <c r="R36" s="110"/>
      <c r="S36" s="110"/>
    </row>
    <row r="37" spans="1:19" ht="12.75">
      <c r="A37" s="93">
        <v>-40</v>
      </c>
      <c r="B37" s="94" t="str">
        <f>IF(D6=C5,C7,IF(D6=C7,C5,0))</f>
        <v>Нестеренко Георгий</v>
      </c>
      <c r="C37" s="92"/>
      <c r="D37" s="92"/>
      <c r="E37" s="92"/>
      <c r="F37" s="93">
        <v>-48</v>
      </c>
      <c r="G37" s="94" t="str">
        <f>IF(E8=D6,D10,IF(E8=D10,D6,0))</f>
        <v>Хабиров Марс</v>
      </c>
      <c r="H37" s="92"/>
      <c r="I37" s="92"/>
      <c r="J37" s="92"/>
      <c r="K37" s="92"/>
      <c r="L37" s="110"/>
      <c r="M37" s="110"/>
      <c r="N37" s="110"/>
      <c r="O37" s="110"/>
      <c r="P37" s="110"/>
      <c r="Q37" s="110"/>
      <c r="R37" s="110"/>
      <c r="S37" s="110"/>
    </row>
    <row r="38" spans="1:19" ht="12.75">
      <c r="A38" s="93"/>
      <c r="B38" s="96">
        <v>71</v>
      </c>
      <c r="C38" s="111" t="s">
        <v>62</v>
      </c>
      <c r="D38" s="92"/>
      <c r="E38" s="92"/>
      <c r="F38" s="92"/>
      <c r="G38" s="96">
        <v>67</v>
      </c>
      <c r="H38" s="111" t="s">
        <v>53</v>
      </c>
      <c r="I38" s="92"/>
      <c r="J38" s="92"/>
      <c r="K38" s="92"/>
      <c r="L38" s="110"/>
      <c r="M38" s="110"/>
      <c r="N38" s="110"/>
      <c r="O38" s="110"/>
      <c r="P38" s="110"/>
      <c r="Q38" s="110"/>
      <c r="R38" s="110"/>
      <c r="S38" s="110"/>
    </row>
    <row r="39" spans="1:19" ht="12.75">
      <c r="A39" s="93">
        <v>-41</v>
      </c>
      <c r="B39" s="99" t="str">
        <f>IF(D10=C9,C11,IF(D10=C11,C9,0))</f>
        <v>Мурзин Евгений</v>
      </c>
      <c r="C39" s="100"/>
      <c r="D39" s="92"/>
      <c r="E39" s="92"/>
      <c r="F39" s="93">
        <v>-49</v>
      </c>
      <c r="G39" s="99" t="str">
        <f>IF(E16=D14,D18,IF(E16=D18,D14,0))</f>
        <v>Макаров Валерий</v>
      </c>
      <c r="H39" s="100"/>
      <c r="I39" s="105"/>
      <c r="J39" s="92"/>
      <c r="K39" s="105"/>
      <c r="L39" s="110"/>
      <c r="M39" s="110"/>
      <c r="N39" s="110"/>
      <c r="O39" s="110"/>
      <c r="P39" s="110"/>
      <c r="Q39" s="110"/>
      <c r="R39" s="110"/>
      <c r="S39" s="110"/>
    </row>
    <row r="40" spans="1:19" ht="12.75">
      <c r="A40" s="93"/>
      <c r="B40" s="92"/>
      <c r="C40" s="96">
        <v>75</v>
      </c>
      <c r="D40" s="111" t="s">
        <v>62</v>
      </c>
      <c r="E40" s="92"/>
      <c r="F40" s="92"/>
      <c r="G40" s="92"/>
      <c r="H40" s="96">
        <v>69</v>
      </c>
      <c r="I40" s="115" t="s">
        <v>58</v>
      </c>
      <c r="J40" s="97"/>
      <c r="K40" s="97"/>
      <c r="L40" s="110"/>
      <c r="M40" s="110"/>
      <c r="N40" s="110"/>
      <c r="O40" s="110"/>
      <c r="P40" s="110"/>
      <c r="Q40" s="110"/>
      <c r="R40" s="110"/>
      <c r="S40" s="110"/>
    </row>
    <row r="41" spans="1:19" ht="12.75">
      <c r="A41" s="93">
        <v>-42</v>
      </c>
      <c r="B41" s="94" t="str">
        <f>IF(D14=C13,C15,IF(D14=C15,C13,0))</f>
        <v>Гайфуллин Роберт</v>
      </c>
      <c r="C41" s="100"/>
      <c r="D41" s="100"/>
      <c r="E41" s="92"/>
      <c r="F41" s="93">
        <v>-50</v>
      </c>
      <c r="G41" s="94" t="str">
        <f>IF(E24=D22,D26,IF(E24=D26,D22,0))</f>
        <v>Кузнецов Владимир</v>
      </c>
      <c r="H41" s="100"/>
      <c r="I41" s="116"/>
      <c r="J41" s="114" t="s">
        <v>42</v>
      </c>
      <c r="K41" s="114"/>
      <c r="L41" s="110"/>
      <c r="M41" s="110"/>
      <c r="N41" s="110"/>
      <c r="O41" s="110"/>
      <c r="P41" s="110"/>
      <c r="Q41" s="110"/>
      <c r="R41" s="110"/>
      <c r="S41" s="110"/>
    </row>
    <row r="42" spans="1:19" ht="12.75">
      <c r="A42" s="93"/>
      <c r="B42" s="96">
        <v>72</v>
      </c>
      <c r="C42" s="112" t="s">
        <v>66</v>
      </c>
      <c r="D42" s="100"/>
      <c r="E42" s="92"/>
      <c r="F42" s="92"/>
      <c r="G42" s="96">
        <v>68</v>
      </c>
      <c r="H42" s="112" t="s">
        <v>58</v>
      </c>
      <c r="I42" s="107"/>
      <c r="J42" s="92"/>
      <c r="K42" s="107"/>
      <c r="L42" s="110"/>
      <c r="M42" s="110"/>
      <c r="N42" s="110"/>
      <c r="O42" s="110"/>
      <c r="P42" s="110"/>
      <c r="Q42" s="110"/>
      <c r="R42" s="110"/>
      <c r="S42" s="110"/>
    </row>
    <row r="43" spans="1:19" ht="12.75">
      <c r="A43" s="93">
        <v>-43</v>
      </c>
      <c r="B43" s="99" t="str">
        <f>IF(D18=C17,C19,IF(D18=C19,C17,0))</f>
        <v>Грошев Юрий</v>
      </c>
      <c r="C43" s="92"/>
      <c r="D43" s="100"/>
      <c r="E43" s="92"/>
      <c r="F43" s="93">
        <v>-51</v>
      </c>
      <c r="G43" s="99" t="str">
        <f>IF(E32=D30,D34,IF(E32=D34,D30,0))</f>
        <v>Мустафин Рустэм</v>
      </c>
      <c r="H43" s="92"/>
      <c r="I43" s="92"/>
      <c r="J43" s="92"/>
      <c r="K43" s="92"/>
      <c r="L43" s="110"/>
      <c r="M43" s="110"/>
      <c r="N43" s="110"/>
      <c r="O43" s="110"/>
      <c r="P43" s="110"/>
      <c r="Q43" s="110"/>
      <c r="R43" s="110"/>
      <c r="S43" s="110"/>
    </row>
    <row r="44" spans="1:19" ht="12.75">
      <c r="A44" s="93"/>
      <c r="B44" s="105"/>
      <c r="C44" s="92"/>
      <c r="D44" s="96">
        <v>77</v>
      </c>
      <c r="E44" s="111" t="s">
        <v>55</v>
      </c>
      <c r="F44" s="92"/>
      <c r="G44" s="92"/>
      <c r="H44" s="93">
        <v>-69</v>
      </c>
      <c r="I44" s="94" t="str">
        <f>IF(I40=H38,H42,IF(I40=H42,H38,0))</f>
        <v>Хабиров Марс</v>
      </c>
      <c r="J44" s="111"/>
      <c r="K44" s="111"/>
      <c r="L44" s="110"/>
      <c r="M44" s="110"/>
      <c r="N44" s="110"/>
      <c r="O44" s="110"/>
      <c r="P44" s="110"/>
      <c r="Q44" s="110"/>
      <c r="R44" s="110"/>
      <c r="S44" s="110"/>
    </row>
    <row r="45" spans="1:19" ht="12.75">
      <c r="A45" s="93">
        <v>-44</v>
      </c>
      <c r="B45" s="94" t="str">
        <f>IF(D22=C21,C23,IF(D22=C23,C21,0))</f>
        <v>Бахтияров Айрат</v>
      </c>
      <c r="C45" s="92"/>
      <c r="D45" s="100"/>
      <c r="E45" s="103" t="s">
        <v>72</v>
      </c>
      <c r="F45" s="92"/>
      <c r="G45" s="93">
        <v>-67</v>
      </c>
      <c r="H45" s="94" t="str">
        <f>IF(H38=G37,G39,IF(H38=G39,G37,0))</f>
        <v>Макаров Валерий</v>
      </c>
      <c r="I45" s="107"/>
      <c r="J45" s="114" t="s">
        <v>44</v>
      </c>
      <c r="K45" s="114"/>
      <c r="L45" s="110"/>
      <c r="M45" s="110"/>
      <c r="N45" s="110"/>
      <c r="O45" s="110"/>
      <c r="P45" s="110"/>
      <c r="Q45" s="110"/>
      <c r="R45" s="110"/>
      <c r="S45" s="110"/>
    </row>
    <row r="46" spans="1:19" ht="12.75">
      <c r="A46" s="93"/>
      <c r="B46" s="96">
        <v>73</v>
      </c>
      <c r="C46" s="111" t="s">
        <v>60</v>
      </c>
      <c r="D46" s="100"/>
      <c r="E46" s="92"/>
      <c r="F46" s="92"/>
      <c r="G46" s="92"/>
      <c r="H46" s="96">
        <v>70</v>
      </c>
      <c r="I46" s="113" t="s">
        <v>65</v>
      </c>
      <c r="J46" s="111"/>
      <c r="K46" s="111"/>
      <c r="L46" s="110"/>
      <c r="M46" s="110"/>
      <c r="N46" s="110"/>
      <c r="O46" s="110"/>
      <c r="P46" s="110"/>
      <c r="Q46" s="110"/>
      <c r="R46" s="110"/>
      <c r="S46" s="110"/>
    </row>
    <row r="47" spans="1:19" ht="12.75">
      <c r="A47" s="93">
        <v>-45</v>
      </c>
      <c r="B47" s="99" t="str">
        <f>IF(D26=C25,C27,IF(D26=C27,C25,0))</f>
        <v>Назаров Евгений</v>
      </c>
      <c r="C47" s="100"/>
      <c r="D47" s="100"/>
      <c r="E47" s="92"/>
      <c r="F47" s="92"/>
      <c r="G47" s="93">
        <v>-68</v>
      </c>
      <c r="H47" s="99" t="str">
        <f>IF(H42=G41,G43,IF(H42=G43,G41,0))</f>
        <v>Мустафин Рустэм</v>
      </c>
      <c r="I47" s="107"/>
      <c r="J47" s="114" t="s">
        <v>43</v>
      </c>
      <c r="K47" s="114"/>
      <c r="L47" s="110"/>
      <c r="M47" s="110"/>
      <c r="N47" s="110"/>
      <c r="O47" s="110"/>
      <c r="P47" s="110"/>
      <c r="Q47" s="110"/>
      <c r="R47" s="110"/>
      <c r="S47" s="110"/>
    </row>
    <row r="48" spans="1:19" ht="12.75">
      <c r="A48" s="93"/>
      <c r="B48" s="92"/>
      <c r="C48" s="96">
        <v>76</v>
      </c>
      <c r="D48" s="112" t="s">
        <v>55</v>
      </c>
      <c r="E48" s="92"/>
      <c r="F48" s="92"/>
      <c r="G48" s="92"/>
      <c r="H48" s="93">
        <v>-70</v>
      </c>
      <c r="I48" s="94" t="str">
        <f>IF(I46=H45,H47,IF(I46=H47,H45,0))</f>
        <v>Мустафин Рустэм</v>
      </c>
      <c r="J48" s="111"/>
      <c r="K48" s="111"/>
      <c r="L48" s="110"/>
      <c r="M48" s="110"/>
      <c r="N48" s="110"/>
      <c r="O48" s="110"/>
      <c r="P48" s="110"/>
      <c r="Q48" s="110"/>
      <c r="R48" s="110"/>
      <c r="S48" s="110"/>
    </row>
    <row r="49" spans="1:19" ht="12.75">
      <c r="A49" s="93">
        <v>-46</v>
      </c>
      <c r="B49" s="94" t="str">
        <f>IF(D30=C29,C31,IF(D30=C31,C29,0))</f>
        <v>Полушин Сергей</v>
      </c>
      <c r="C49" s="100"/>
      <c r="D49" s="92"/>
      <c r="E49" s="92"/>
      <c r="F49" s="92"/>
      <c r="G49" s="105"/>
      <c r="H49" s="92"/>
      <c r="I49" s="107"/>
      <c r="J49" s="114" t="s">
        <v>45</v>
      </c>
      <c r="K49" s="114"/>
      <c r="L49" s="110"/>
      <c r="M49" s="110"/>
      <c r="N49" s="110"/>
      <c r="O49" s="110"/>
      <c r="P49" s="110"/>
      <c r="Q49" s="110"/>
      <c r="R49" s="110"/>
      <c r="S49" s="110"/>
    </row>
    <row r="50" spans="1:19" ht="12.75">
      <c r="A50" s="93"/>
      <c r="B50" s="96">
        <v>74</v>
      </c>
      <c r="C50" s="112" t="s">
        <v>55</v>
      </c>
      <c r="D50" s="93">
        <v>-77</v>
      </c>
      <c r="E50" s="94" t="str">
        <f>IF(E44=D40,D48,IF(E44=D48,D40,0))</f>
        <v>Нестеренко Георгий</v>
      </c>
      <c r="F50" s="93">
        <v>-71</v>
      </c>
      <c r="G50" s="94" t="str">
        <f>IF(C38=B37,B39,IF(C38=B39,B37,0))</f>
        <v>Мурзин Евгений</v>
      </c>
      <c r="H50" s="92"/>
      <c r="I50" s="92"/>
      <c r="J50" s="92"/>
      <c r="K50" s="92"/>
      <c r="L50" s="110"/>
      <c r="M50" s="110"/>
      <c r="N50" s="110"/>
      <c r="O50" s="110"/>
      <c r="P50" s="110"/>
      <c r="Q50" s="110"/>
      <c r="R50" s="110"/>
      <c r="S50" s="110"/>
    </row>
    <row r="51" spans="1:19" ht="12.75">
      <c r="A51" s="93">
        <v>-47</v>
      </c>
      <c r="B51" s="99" t="str">
        <f>IF(D34=C33,C35,IF(D34=C35,C33,0))</f>
        <v>Романченко Геннадий</v>
      </c>
      <c r="C51" s="92"/>
      <c r="D51" s="92"/>
      <c r="E51" s="103" t="s">
        <v>73</v>
      </c>
      <c r="F51" s="92"/>
      <c r="G51" s="96">
        <v>79</v>
      </c>
      <c r="H51" s="111" t="s">
        <v>71</v>
      </c>
      <c r="I51" s="92"/>
      <c r="J51" s="92"/>
      <c r="K51" s="92"/>
      <c r="L51" s="110"/>
      <c r="M51" s="110"/>
      <c r="N51" s="110"/>
      <c r="O51" s="110"/>
      <c r="P51" s="110"/>
      <c r="Q51" s="110"/>
      <c r="R51" s="110"/>
      <c r="S51" s="110"/>
    </row>
    <row r="52" spans="1:19" ht="12.75">
      <c r="A52" s="93"/>
      <c r="B52" s="92"/>
      <c r="C52" s="93">
        <v>-75</v>
      </c>
      <c r="D52" s="94" t="str">
        <f>IF(D40=C38,C42,IF(D40=C42,C38,0))</f>
        <v>Грошев Юрий</v>
      </c>
      <c r="E52" s="107"/>
      <c r="F52" s="93">
        <v>-72</v>
      </c>
      <c r="G52" s="99" t="str">
        <f>IF(C42=B41,B43,IF(C42=B43,B41,0))</f>
        <v>Гайфуллин Роберт</v>
      </c>
      <c r="H52" s="100"/>
      <c r="I52" s="105"/>
      <c r="J52" s="92"/>
      <c r="K52" s="105"/>
      <c r="L52" s="110"/>
      <c r="M52" s="110"/>
      <c r="N52" s="110"/>
      <c r="O52" s="110"/>
      <c r="P52" s="110"/>
      <c r="Q52" s="110"/>
      <c r="R52" s="110"/>
      <c r="S52" s="110"/>
    </row>
    <row r="53" spans="1:19" ht="12.75">
      <c r="A53" s="93"/>
      <c r="B53" s="92"/>
      <c r="C53" s="92"/>
      <c r="D53" s="96">
        <v>78</v>
      </c>
      <c r="E53" s="111" t="s">
        <v>60</v>
      </c>
      <c r="F53" s="92"/>
      <c r="G53" s="92"/>
      <c r="H53" s="96">
        <v>81</v>
      </c>
      <c r="I53" s="115" t="s">
        <v>68</v>
      </c>
      <c r="J53" s="97"/>
      <c r="K53" s="97"/>
      <c r="L53" s="110"/>
      <c r="M53" s="110"/>
      <c r="N53" s="110"/>
      <c r="O53" s="110"/>
      <c r="P53" s="110"/>
      <c r="Q53" s="110"/>
      <c r="R53" s="110"/>
      <c r="S53" s="110"/>
    </row>
    <row r="54" spans="1:19" ht="12.75">
      <c r="A54" s="93"/>
      <c r="B54" s="92"/>
      <c r="C54" s="93">
        <v>-76</v>
      </c>
      <c r="D54" s="99" t="str">
        <f>IF(D48=C46,C50,IF(D48=C50,C46,0))</f>
        <v>Бахтияров Айрат</v>
      </c>
      <c r="E54" s="103" t="s">
        <v>74</v>
      </c>
      <c r="F54" s="93">
        <v>-73</v>
      </c>
      <c r="G54" s="94" t="str">
        <f>IF(C46=B45,B47,IF(C46=B47,B45,0))</f>
        <v>Назаров Евгений</v>
      </c>
      <c r="H54" s="100"/>
      <c r="I54" s="116"/>
      <c r="J54" s="114" t="s">
        <v>75</v>
      </c>
      <c r="K54" s="114"/>
      <c r="L54" s="110"/>
      <c r="M54" s="110"/>
      <c r="N54" s="110"/>
      <c r="O54" s="110"/>
      <c r="P54" s="110"/>
      <c r="Q54" s="110"/>
      <c r="R54" s="110"/>
      <c r="S54" s="110"/>
    </row>
    <row r="55" spans="1:19" ht="12.75">
      <c r="A55" s="93"/>
      <c r="B55" s="92"/>
      <c r="C55" s="92"/>
      <c r="D55" s="93">
        <v>-78</v>
      </c>
      <c r="E55" s="94" t="str">
        <f>IF(E53=D52,D54,IF(E53=D54,D52,0))</f>
        <v>Грошев Юрий</v>
      </c>
      <c r="F55" s="92"/>
      <c r="G55" s="96">
        <v>80</v>
      </c>
      <c r="H55" s="112" t="s">
        <v>68</v>
      </c>
      <c r="I55" s="107"/>
      <c r="J55" s="92"/>
      <c r="K55" s="107"/>
      <c r="L55" s="110"/>
      <c r="M55" s="110"/>
      <c r="N55" s="110"/>
      <c r="O55" s="110"/>
      <c r="P55" s="110"/>
      <c r="Q55" s="110"/>
      <c r="R55" s="110"/>
      <c r="S55" s="110"/>
    </row>
    <row r="56" spans="1:19" ht="12.75">
      <c r="A56" s="93">
        <v>-32</v>
      </c>
      <c r="B56" s="94" t="str">
        <f>IF(C5=B4,B6,IF(C5=B6,B4,0))</f>
        <v>_</v>
      </c>
      <c r="C56" s="105"/>
      <c r="D56" s="92"/>
      <c r="E56" s="103" t="s">
        <v>76</v>
      </c>
      <c r="F56" s="93">
        <v>-74</v>
      </c>
      <c r="G56" s="99" t="str">
        <f>IF(C50=B49,B51,IF(C50=B51,B49,0))</f>
        <v>Романченко Геннадий</v>
      </c>
      <c r="H56" s="92"/>
      <c r="I56" s="92"/>
      <c r="J56" s="92"/>
      <c r="K56" s="92"/>
      <c r="L56" s="110"/>
      <c r="M56" s="110"/>
      <c r="N56" s="110"/>
      <c r="O56" s="110"/>
      <c r="P56" s="110"/>
      <c r="Q56" s="110"/>
      <c r="R56" s="110"/>
      <c r="S56" s="110"/>
    </row>
    <row r="57" spans="1:19" ht="12.75">
      <c r="A57" s="93"/>
      <c r="B57" s="96">
        <v>83</v>
      </c>
      <c r="C57" s="111" t="s">
        <v>70</v>
      </c>
      <c r="D57" s="92"/>
      <c r="E57" s="92"/>
      <c r="F57" s="92"/>
      <c r="G57" s="92"/>
      <c r="H57" s="93">
        <v>-81</v>
      </c>
      <c r="I57" s="94" t="str">
        <f>IF(I53=H51,H55,IF(I53=H55,H51,0))</f>
        <v>Мурзин Евгений</v>
      </c>
      <c r="J57" s="111"/>
      <c r="K57" s="111"/>
      <c r="L57" s="110"/>
      <c r="M57" s="110"/>
      <c r="N57" s="110"/>
      <c r="O57" s="110"/>
      <c r="P57" s="110"/>
      <c r="Q57" s="110"/>
      <c r="R57" s="110"/>
      <c r="S57" s="110"/>
    </row>
    <row r="58" spans="1:19" ht="12.75">
      <c r="A58" s="93">
        <v>-33</v>
      </c>
      <c r="B58" s="99" t="str">
        <f>IF(C9=B8,B10,IF(C9=B10,B8,0))</f>
        <v>Гайнуллин Абдулла</v>
      </c>
      <c r="C58" s="100"/>
      <c r="D58" s="92"/>
      <c r="E58" s="92"/>
      <c r="F58" s="92"/>
      <c r="G58" s="93">
        <v>-79</v>
      </c>
      <c r="H58" s="94" t="str">
        <f>IF(H51=G50,G52,IF(H51=G52,G50,0))</f>
        <v>Гайфуллин Роберт</v>
      </c>
      <c r="I58" s="107"/>
      <c r="J58" s="114" t="s">
        <v>77</v>
      </c>
      <c r="K58" s="114"/>
      <c r="L58" s="110"/>
      <c r="M58" s="110"/>
      <c r="N58" s="110"/>
      <c r="O58" s="110"/>
      <c r="P58" s="110"/>
      <c r="Q58" s="110"/>
      <c r="R58" s="110"/>
      <c r="S58" s="110"/>
    </row>
    <row r="59" spans="1:19" ht="12.75">
      <c r="A59" s="93"/>
      <c r="B59" s="92"/>
      <c r="C59" s="96">
        <v>87</v>
      </c>
      <c r="D59" s="111" t="s">
        <v>70</v>
      </c>
      <c r="E59" s="92"/>
      <c r="F59" s="92"/>
      <c r="G59" s="92"/>
      <c r="H59" s="96">
        <v>82</v>
      </c>
      <c r="I59" s="113" t="s">
        <v>64</v>
      </c>
      <c r="J59" s="111"/>
      <c r="K59" s="111"/>
      <c r="L59" s="110"/>
      <c r="M59" s="110"/>
      <c r="N59" s="110"/>
      <c r="O59" s="110"/>
      <c r="P59" s="110"/>
      <c r="Q59" s="110"/>
      <c r="R59" s="110"/>
      <c r="S59" s="110"/>
    </row>
    <row r="60" spans="1:19" ht="12.75">
      <c r="A60" s="93">
        <v>-34</v>
      </c>
      <c r="B60" s="94" t="str">
        <f>IF(C13=B12,B14,IF(C13=B14,B12,0))</f>
        <v>_</v>
      </c>
      <c r="C60" s="100"/>
      <c r="D60" s="100"/>
      <c r="E60" s="92"/>
      <c r="F60" s="92"/>
      <c r="G60" s="93">
        <v>-80</v>
      </c>
      <c r="H60" s="99" t="str">
        <f>IF(H55=G54,G56,IF(H55=G56,G54,0))</f>
        <v>Романченко Геннадий</v>
      </c>
      <c r="I60" s="107"/>
      <c r="J60" s="114" t="s">
        <v>78</v>
      </c>
      <c r="K60" s="114"/>
      <c r="L60" s="110"/>
      <c r="M60" s="110"/>
      <c r="N60" s="110"/>
      <c r="O60" s="110"/>
      <c r="P60" s="110"/>
      <c r="Q60" s="110"/>
      <c r="R60" s="110"/>
      <c r="S60" s="110"/>
    </row>
    <row r="61" spans="1:19" ht="12.75">
      <c r="A61" s="93"/>
      <c r="B61" s="96">
        <v>84</v>
      </c>
      <c r="C61" s="112"/>
      <c r="D61" s="100"/>
      <c r="E61" s="92"/>
      <c r="F61" s="92"/>
      <c r="G61" s="92"/>
      <c r="H61" s="93">
        <v>-82</v>
      </c>
      <c r="I61" s="94" t="str">
        <f>IF(I59=H58,H60,IF(I59=H60,H58,0))</f>
        <v>Гайфуллин Роберт</v>
      </c>
      <c r="J61" s="111"/>
      <c r="K61" s="111"/>
      <c r="L61" s="110"/>
      <c r="M61" s="110"/>
      <c r="N61" s="110"/>
      <c r="O61" s="110"/>
      <c r="P61" s="110"/>
      <c r="Q61" s="110"/>
      <c r="R61" s="110"/>
      <c r="S61" s="110"/>
    </row>
    <row r="62" spans="1:19" ht="12.75">
      <c r="A62" s="93">
        <v>-35</v>
      </c>
      <c r="B62" s="99" t="str">
        <f>IF(C17=B16,B18,IF(C17=B18,B16,0))</f>
        <v>_</v>
      </c>
      <c r="C62" s="92"/>
      <c r="D62" s="100"/>
      <c r="E62" s="92"/>
      <c r="F62" s="92"/>
      <c r="G62" s="105"/>
      <c r="H62" s="92"/>
      <c r="I62" s="107"/>
      <c r="J62" s="114" t="s">
        <v>79</v>
      </c>
      <c r="K62" s="114"/>
      <c r="L62" s="110"/>
      <c r="M62" s="110"/>
      <c r="N62" s="110"/>
      <c r="O62" s="110"/>
      <c r="P62" s="110"/>
      <c r="Q62" s="110"/>
      <c r="R62" s="110"/>
      <c r="S62" s="110"/>
    </row>
    <row r="63" spans="1:19" ht="12.75">
      <c r="A63" s="93"/>
      <c r="B63" s="105"/>
      <c r="C63" s="92"/>
      <c r="D63" s="96">
        <v>89</v>
      </c>
      <c r="E63" s="111" t="s">
        <v>70</v>
      </c>
      <c r="F63" s="93">
        <v>-83</v>
      </c>
      <c r="G63" s="94" t="str">
        <f>IF(C57=B56,B58,IF(C57=B58,B56,0))</f>
        <v>_</v>
      </c>
      <c r="H63" s="92"/>
      <c r="I63" s="92"/>
      <c r="J63" s="92"/>
      <c r="K63" s="92"/>
      <c r="L63" s="110"/>
      <c r="M63" s="110"/>
      <c r="N63" s="110"/>
      <c r="O63" s="110"/>
      <c r="P63" s="110"/>
      <c r="Q63" s="110"/>
      <c r="R63" s="110"/>
      <c r="S63" s="110"/>
    </row>
    <row r="64" spans="1:19" ht="12.75">
      <c r="A64" s="93">
        <v>-36</v>
      </c>
      <c r="B64" s="94" t="str">
        <f>IF(C21=B20,B22,IF(C21=B22,B20,0))</f>
        <v>_</v>
      </c>
      <c r="C64" s="92"/>
      <c r="D64" s="100"/>
      <c r="E64" s="103" t="s">
        <v>80</v>
      </c>
      <c r="F64" s="92"/>
      <c r="G64" s="96">
        <v>91</v>
      </c>
      <c r="H64" s="111"/>
      <c r="I64" s="92"/>
      <c r="J64" s="92"/>
      <c r="K64" s="92"/>
      <c r="L64" s="110"/>
      <c r="M64" s="110"/>
      <c r="N64" s="110"/>
      <c r="O64" s="110"/>
      <c r="P64" s="110"/>
      <c r="Q64" s="110"/>
      <c r="R64" s="110"/>
      <c r="S64" s="110"/>
    </row>
    <row r="65" spans="1:19" ht="12.75">
      <c r="A65" s="93"/>
      <c r="B65" s="96">
        <v>85</v>
      </c>
      <c r="C65" s="111"/>
      <c r="D65" s="100"/>
      <c r="E65" s="92"/>
      <c r="F65" s="93">
        <v>-84</v>
      </c>
      <c r="G65" s="99">
        <f>IF(C61=B60,B62,IF(C61=B62,B60,0))</f>
        <v>0</v>
      </c>
      <c r="H65" s="100"/>
      <c r="I65" s="105"/>
      <c r="J65" s="92"/>
      <c r="K65" s="105"/>
      <c r="L65" s="110"/>
      <c r="M65" s="110"/>
      <c r="N65" s="110"/>
      <c r="O65" s="110"/>
      <c r="P65" s="110"/>
      <c r="Q65" s="110"/>
      <c r="R65" s="110"/>
      <c r="S65" s="110"/>
    </row>
    <row r="66" spans="1:19" ht="12.75">
      <c r="A66" s="93">
        <v>-37</v>
      </c>
      <c r="B66" s="99" t="str">
        <f>IF(C25=B24,B26,IF(C25=B26,B24,0))</f>
        <v>_</v>
      </c>
      <c r="C66" s="100"/>
      <c r="D66" s="100"/>
      <c r="E66" s="92"/>
      <c r="F66" s="92"/>
      <c r="G66" s="92"/>
      <c r="H66" s="96">
        <v>93</v>
      </c>
      <c r="I66" s="115"/>
      <c r="J66" s="97"/>
      <c r="K66" s="97"/>
      <c r="L66" s="110"/>
      <c r="M66" s="110"/>
      <c r="N66" s="110"/>
      <c r="O66" s="110"/>
      <c r="P66" s="110"/>
      <c r="Q66" s="110"/>
      <c r="R66" s="110"/>
      <c r="S66" s="110"/>
    </row>
    <row r="67" spans="1:19" ht="12.75">
      <c r="A67" s="93"/>
      <c r="B67" s="92"/>
      <c r="C67" s="96">
        <v>88</v>
      </c>
      <c r="D67" s="112"/>
      <c r="E67" s="92"/>
      <c r="F67" s="93">
        <v>-85</v>
      </c>
      <c r="G67" s="94">
        <f>IF(C65=B64,B66,IF(C65=B66,B64,0))</f>
        <v>0</v>
      </c>
      <c r="H67" s="100"/>
      <c r="I67" s="116"/>
      <c r="J67" s="114" t="s">
        <v>81</v>
      </c>
      <c r="K67" s="114"/>
      <c r="L67" s="110"/>
      <c r="M67" s="110"/>
      <c r="N67" s="110"/>
      <c r="O67" s="110"/>
      <c r="P67" s="110"/>
      <c r="Q67" s="110"/>
      <c r="R67" s="110"/>
      <c r="S67" s="110"/>
    </row>
    <row r="68" spans="1:19" ht="12.75">
      <c r="A68" s="93">
        <v>-38</v>
      </c>
      <c r="B68" s="94" t="str">
        <f>IF(C29=B28,B30,IF(C29=B30,B28,0))</f>
        <v>_</v>
      </c>
      <c r="C68" s="100"/>
      <c r="D68" s="92"/>
      <c r="E68" s="92"/>
      <c r="F68" s="92"/>
      <c r="G68" s="96">
        <v>92</v>
      </c>
      <c r="H68" s="112"/>
      <c r="I68" s="107"/>
      <c r="J68" s="92"/>
      <c r="K68" s="107"/>
      <c r="L68" s="110"/>
      <c r="M68" s="110"/>
      <c r="N68" s="110"/>
      <c r="O68" s="110"/>
      <c r="P68" s="110"/>
      <c r="Q68" s="110"/>
      <c r="R68" s="110"/>
      <c r="S68" s="110"/>
    </row>
    <row r="69" spans="1:19" ht="12.75">
      <c r="A69" s="93"/>
      <c r="B69" s="96">
        <v>86</v>
      </c>
      <c r="C69" s="112"/>
      <c r="D69" s="93">
        <v>-89</v>
      </c>
      <c r="E69" s="94">
        <f>IF(E63=D59,D67,IF(E63=D67,D59,0))</f>
        <v>0</v>
      </c>
      <c r="F69" s="93">
        <v>-86</v>
      </c>
      <c r="G69" s="99">
        <f>IF(C69=B68,B70,IF(C69=B70,B68,0))</f>
        <v>0</v>
      </c>
      <c r="H69" s="92"/>
      <c r="I69" s="92"/>
      <c r="J69" s="92"/>
      <c r="K69" s="92"/>
      <c r="L69" s="110"/>
      <c r="M69" s="110"/>
      <c r="N69" s="110"/>
      <c r="O69" s="110"/>
      <c r="P69" s="110"/>
      <c r="Q69" s="110"/>
      <c r="R69" s="110"/>
      <c r="S69" s="110"/>
    </row>
    <row r="70" spans="1:19" ht="12.75">
      <c r="A70" s="93">
        <v>-39</v>
      </c>
      <c r="B70" s="99" t="str">
        <f>IF(C33=B32,B34,IF(C33=B34,B32,0))</f>
        <v>_</v>
      </c>
      <c r="C70" s="92"/>
      <c r="D70" s="92"/>
      <c r="E70" s="103" t="s">
        <v>82</v>
      </c>
      <c r="F70" s="92"/>
      <c r="G70" s="92"/>
      <c r="H70" s="93">
        <v>-93</v>
      </c>
      <c r="I70" s="94">
        <f>IF(I66=H64,H68,IF(I66=H68,H64,0))</f>
        <v>0</v>
      </c>
      <c r="J70" s="111"/>
      <c r="K70" s="111"/>
      <c r="L70" s="110"/>
      <c r="M70" s="110"/>
      <c r="N70" s="110"/>
      <c r="O70" s="110"/>
      <c r="P70" s="110"/>
      <c r="Q70" s="110"/>
      <c r="R70" s="110"/>
      <c r="S70" s="110"/>
    </row>
    <row r="71" spans="1:19" ht="12.75">
      <c r="A71" s="92"/>
      <c r="B71" s="92"/>
      <c r="C71" s="93">
        <v>-87</v>
      </c>
      <c r="D71" s="94">
        <f>IF(D59=C57,C61,IF(D59=C61,C57,0))</f>
        <v>0</v>
      </c>
      <c r="E71" s="107"/>
      <c r="F71" s="92"/>
      <c r="G71" s="93">
        <v>-91</v>
      </c>
      <c r="H71" s="94" t="str">
        <f>IF(H64=G63,G65,IF(H64=G65,G63,0))</f>
        <v>_</v>
      </c>
      <c r="I71" s="107"/>
      <c r="J71" s="114" t="s">
        <v>83</v>
      </c>
      <c r="K71" s="114"/>
      <c r="L71" s="110"/>
      <c r="M71" s="110"/>
      <c r="N71" s="110"/>
      <c r="O71" s="110"/>
      <c r="P71" s="110"/>
      <c r="Q71" s="110"/>
      <c r="R71" s="110"/>
      <c r="S71" s="110"/>
    </row>
    <row r="72" spans="1:19" ht="12.75">
      <c r="A72" s="92"/>
      <c r="B72" s="92"/>
      <c r="C72" s="92"/>
      <c r="D72" s="96">
        <v>90</v>
      </c>
      <c r="E72" s="111"/>
      <c r="F72" s="92"/>
      <c r="G72" s="92"/>
      <c r="H72" s="96">
        <v>94</v>
      </c>
      <c r="I72" s="113"/>
      <c r="J72" s="111"/>
      <c r="K72" s="111"/>
      <c r="L72" s="110"/>
      <c r="M72" s="110"/>
      <c r="N72" s="110"/>
      <c r="O72" s="110"/>
      <c r="P72" s="110"/>
      <c r="Q72" s="110"/>
      <c r="R72" s="110"/>
      <c r="S72" s="110"/>
    </row>
    <row r="73" spans="1:19" ht="12.75">
      <c r="A73" s="92"/>
      <c r="B73" s="92"/>
      <c r="C73" s="93">
        <v>-88</v>
      </c>
      <c r="D73" s="99">
        <f>IF(D67=C65,C69,IF(D67=C69,C65,0))</f>
        <v>0</v>
      </c>
      <c r="E73" s="103" t="s">
        <v>84</v>
      </c>
      <c r="F73" s="92"/>
      <c r="G73" s="93">
        <v>-92</v>
      </c>
      <c r="H73" s="99">
        <f>IF(H68=G67,G69,IF(H68=G69,G67,0))</f>
        <v>0</v>
      </c>
      <c r="I73" s="107"/>
      <c r="J73" s="114" t="s">
        <v>85</v>
      </c>
      <c r="K73" s="114"/>
      <c r="L73" s="110"/>
      <c r="M73" s="110"/>
      <c r="N73" s="110"/>
      <c r="O73" s="110"/>
      <c r="P73" s="110"/>
      <c r="Q73" s="110"/>
      <c r="R73" s="110"/>
      <c r="S73" s="110"/>
    </row>
    <row r="74" spans="1:19" ht="12.75">
      <c r="A74" s="92"/>
      <c r="B74" s="92"/>
      <c r="C74" s="92"/>
      <c r="D74" s="93">
        <v>-90</v>
      </c>
      <c r="E74" s="94">
        <f>IF(E72=D71,D73,IF(E72=D73,D71,0))</f>
        <v>0</v>
      </c>
      <c r="F74" s="92"/>
      <c r="G74" s="92"/>
      <c r="H74" s="93">
        <v>-94</v>
      </c>
      <c r="I74" s="94" t="str">
        <f>IF(I72=H71,H73,IF(I72=H73,H71,0))</f>
        <v>_</v>
      </c>
      <c r="J74" s="111"/>
      <c r="K74" s="111"/>
      <c r="L74" s="110"/>
      <c r="M74" s="110"/>
      <c r="N74" s="110"/>
      <c r="O74" s="110"/>
      <c r="P74" s="110"/>
      <c r="Q74" s="110"/>
      <c r="R74" s="110"/>
      <c r="S74" s="110"/>
    </row>
    <row r="75" spans="1:19" ht="12.75">
      <c r="A75" s="92"/>
      <c r="B75" s="92"/>
      <c r="C75" s="105"/>
      <c r="D75" s="92"/>
      <c r="E75" s="103" t="s">
        <v>86</v>
      </c>
      <c r="F75" s="92"/>
      <c r="G75" s="105"/>
      <c r="H75" s="92"/>
      <c r="I75" s="107"/>
      <c r="J75" s="114" t="s">
        <v>87</v>
      </c>
      <c r="K75" s="114"/>
      <c r="L75" s="110"/>
      <c r="M75" s="110"/>
      <c r="N75" s="110"/>
      <c r="O75" s="110"/>
      <c r="P75" s="110"/>
      <c r="Q75" s="110"/>
      <c r="R75" s="110"/>
      <c r="S75" s="110"/>
    </row>
    <row r="76" spans="1:19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110"/>
      <c r="M76" s="110"/>
      <c r="N76" s="110"/>
      <c r="O76" s="110"/>
      <c r="P76" s="110"/>
      <c r="Q76" s="110"/>
      <c r="R76" s="110"/>
      <c r="S76" s="110"/>
    </row>
    <row r="77" spans="1:19" ht="12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</row>
    <row r="78" spans="1:19" ht="12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118" customWidth="1"/>
    <col min="2" max="16384" width="9.125" style="118" customWidth="1"/>
  </cols>
  <sheetData>
    <row r="1" spans="1:9" ht="20.25">
      <c r="A1" s="117" t="s">
        <v>15</v>
      </c>
      <c r="B1" s="117"/>
      <c r="C1" s="117"/>
      <c r="D1" s="117"/>
      <c r="E1" s="117"/>
      <c r="F1" s="117"/>
      <c r="G1" s="117"/>
      <c r="H1" s="117"/>
      <c r="I1" s="117"/>
    </row>
    <row r="2" spans="1:9" ht="15.75">
      <c r="A2" s="119" t="s">
        <v>88</v>
      </c>
      <c r="B2" s="119"/>
      <c r="C2" s="119"/>
      <c r="D2" s="119"/>
      <c r="E2" s="119"/>
      <c r="F2" s="119"/>
      <c r="G2" s="119"/>
      <c r="H2" s="119"/>
      <c r="I2" s="119"/>
    </row>
    <row r="3" spans="1:9" ht="15.75">
      <c r="A3" s="120">
        <v>41280</v>
      </c>
      <c r="B3" s="120"/>
      <c r="C3" s="120"/>
      <c r="D3" s="120"/>
      <c r="E3" s="120"/>
      <c r="F3" s="120"/>
      <c r="G3" s="120"/>
      <c r="H3" s="120"/>
      <c r="I3" s="120"/>
    </row>
    <row r="4" spans="1:9" ht="12.75">
      <c r="A4" s="121"/>
      <c r="B4" s="121"/>
      <c r="C4" s="121"/>
      <c r="D4" s="121"/>
      <c r="E4" s="121"/>
      <c r="F4" s="121"/>
      <c r="G4" s="121"/>
      <c r="H4" s="121"/>
      <c r="I4" s="121"/>
    </row>
    <row r="5" spans="1:9" ht="15.75">
      <c r="A5" s="122"/>
      <c r="B5" s="122"/>
      <c r="C5" s="122"/>
      <c r="D5" s="122"/>
      <c r="E5" s="122"/>
      <c r="F5" s="122"/>
      <c r="G5" s="122"/>
      <c r="H5" s="122"/>
      <c r="I5" s="122"/>
    </row>
    <row r="6" spans="1:9" ht="12.75">
      <c r="A6" s="123" t="s">
        <v>17</v>
      </c>
      <c r="B6" s="124" t="s">
        <v>1</v>
      </c>
      <c r="C6" s="125" t="s">
        <v>18</v>
      </c>
      <c r="D6" s="125"/>
      <c r="E6" s="125"/>
      <c r="F6" s="125"/>
      <c r="G6" s="125"/>
      <c r="H6" s="125"/>
      <c r="I6" s="125"/>
    </row>
    <row r="7" spans="1:9" ht="18">
      <c r="A7" s="126" t="s">
        <v>89</v>
      </c>
      <c r="B7" s="127">
        <v>1</v>
      </c>
      <c r="C7" s="128" t="str">
        <f>Патриархи!E12</f>
        <v>Лютый Олег</v>
      </c>
      <c r="D7" s="125"/>
      <c r="E7" s="125"/>
      <c r="F7" s="125"/>
      <c r="G7" s="125"/>
      <c r="H7" s="125"/>
      <c r="I7" s="129"/>
    </row>
    <row r="8" spans="1:9" ht="18">
      <c r="A8" s="126" t="s">
        <v>90</v>
      </c>
      <c r="B8" s="127">
        <v>2</v>
      </c>
      <c r="C8" s="128" t="str">
        <f>Патриархи!E19</f>
        <v>Коротеев Георгий</v>
      </c>
      <c r="D8" s="125"/>
      <c r="E8" s="125"/>
      <c r="F8" s="125"/>
      <c r="G8" s="125"/>
      <c r="H8" s="125"/>
      <c r="I8" s="129"/>
    </row>
    <row r="9" spans="1:9" ht="18">
      <c r="A9" s="126" t="s">
        <v>91</v>
      </c>
      <c r="B9" s="127">
        <v>3</v>
      </c>
      <c r="C9" s="128" t="str">
        <f>Патриархи!E25</f>
        <v>Рябинин Владимир</v>
      </c>
      <c r="D9" s="125"/>
      <c r="E9" s="125"/>
      <c r="F9" s="125"/>
      <c r="G9" s="125"/>
      <c r="H9" s="125"/>
      <c r="I9" s="129"/>
    </row>
    <row r="10" spans="1:9" ht="18">
      <c r="A10" s="126" t="s">
        <v>92</v>
      </c>
      <c r="B10" s="127">
        <v>4</v>
      </c>
      <c r="C10" s="128" t="str">
        <f>Патриархи!E28</f>
        <v>Мазурин Викентий</v>
      </c>
      <c r="D10" s="125"/>
      <c r="E10" s="125"/>
      <c r="F10" s="125"/>
      <c r="G10" s="125"/>
      <c r="H10" s="125"/>
      <c r="I10" s="125"/>
    </row>
    <row r="11" spans="1:9" ht="18">
      <c r="A11" s="126" t="s">
        <v>93</v>
      </c>
      <c r="B11" s="127">
        <v>5</v>
      </c>
      <c r="C11" s="128" t="str">
        <f>Патриархи!E31</f>
        <v>Шапошников Александр</v>
      </c>
      <c r="D11" s="125"/>
      <c r="E11" s="125"/>
      <c r="F11" s="125"/>
      <c r="G11" s="125"/>
      <c r="H11" s="125"/>
      <c r="I11" s="125"/>
    </row>
    <row r="12" spans="1:9" ht="18">
      <c r="A12" s="126" t="s">
        <v>94</v>
      </c>
      <c r="B12" s="127">
        <v>6</v>
      </c>
      <c r="C12" s="128" t="str">
        <f>Патриархи!E33</f>
        <v>Прокофьев Михаил</v>
      </c>
      <c r="D12" s="125"/>
      <c r="E12" s="125"/>
      <c r="F12" s="125"/>
      <c r="G12" s="125"/>
      <c r="H12" s="125"/>
      <c r="I12" s="125"/>
    </row>
    <row r="13" spans="1:9" ht="18">
      <c r="A13" s="126" t="s">
        <v>95</v>
      </c>
      <c r="B13" s="127">
        <v>7</v>
      </c>
      <c r="C13" s="128" t="str">
        <f>Патриархи!C33</f>
        <v>Толкачев Иван</v>
      </c>
      <c r="D13" s="125"/>
      <c r="E13" s="125"/>
      <c r="F13" s="125"/>
      <c r="G13" s="125"/>
      <c r="H13" s="125"/>
      <c r="I13" s="125"/>
    </row>
    <row r="14" spans="1:9" ht="18">
      <c r="A14" s="126" t="s">
        <v>96</v>
      </c>
      <c r="B14" s="127">
        <v>8</v>
      </c>
      <c r="C14" s="128" t="str">
        <f>Патриархи!C35</f>
        <v>Тарараев Петр</v>
      </c>
      <c r="D14" s="125"/>
      <c r="E14" s="125"/>
      <c r="F14" s="125"/>
      <c r="G14" s="125"/>
      <c r="H14" s="125"/>
      <c r="I14" s="125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131" customWidth="1"/>
    <col min="2" max="4" width="23.75390625" style="131" customWidth="1"/>
    <col min="5" max="13" width="3.75390625" style="131" customWidth="1"/>
    <col min="14" max="16384" width="2.75390625" style="131" customWidth="1"/>
  </cols>
  <sheetData>
    <row r="1" spans="1:10" ht="18">
      <c r="A1" s="130" t="str">
        <f>СпПатриархи!A1</f>
        <v>Чемпионат ветеранов настольного тенниса Башкортостана 2013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.75">
      <c r="A2" s="132" t="str">
        <f>СпПатриархи!A2</f>
        <v>Патриархи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5.75">
      <c r="A3" s="133">
        <f>СпПатриархи!A3</f>
        <v>41280</v>
      </c>
      <c r="B3" s="133"/>
      <c r="C3" s="133"/>
      <c r="D3" s="133"/>
      <c r="E3" s="133"/>
      <c r="F3" s="133"/>
      <c r="G3" s="133"/>
      <c r="H3" s="133"/>
      <c r="I3" s="133"/>
      <c r="J3" s="133"/>
    </row>
    <row r="5" spans="1:10" s="136" customFormat="1" ht="10.5" customHeight="1">
      <c r="A5" s="134">
        <v>1</v>
      </c>
      <c r="B5" s="135" t="str">
        <f>СпПатриархи!A7</f>
        <v>Коротеев Георгий</v>
      </c>
      <c r="C5" s="134"/>
      <c r="D5" s="134"/>
      <c r="E5" s="134"/>
      <c r="F5" s="131"/>
      <c r="G5" s="131"/>
      <c r="H5" s="131"/>
      <c r="I5" s="131"/>
      <c r="J5" s="131"/>
    </row>
    <row r="6" spans="1:10" s="136" customFormat="1" ht="10.5" customHeight="1">
      <c r="A6" s="134"/>
      <c r="B6" s="137">
        <v>1</v>
      </c>
      <c r="C6" s="138" t="s">
        <v>89</v>
      </c>
      <c r="D6" s="134"/>
      <c r="E6" s="134"/>
      <c r="F6" s="131"/>
      <c r="G6" s="131"/>
      <c r="H6" s="131"/>
      <c r="I6" s="131"/>
      <c r="J6" s="131"/>
    </row>
    <row r="7" spans="1:10" s="136" customFormat="1" ht="10.5" customHeight="1">
      <c r="A7" s="134">
        <v>8</v>
      </c>
      <c r="B7" s="139" t="str">
        <f>СпПатриархи!A14</f>
        <v>Рябинин Владимир</v>
      </c>
      <c r="C7" s="137"/>
      <c r="D7" s="134"/>
      <c r="E7" s="134"/>
      <c r="F7" s="131"/>
      <c r="G7" s="131"/>
      <c r="H7" s="131"/>
      <c r="I7" s="131"/>
      <c r="J7" s="131"/>
    </row>
    <row r="8" spans="1:10" s="136" customFormat="1" ht="10.5" customHeight="1">
      <c r="A8" s="134"/>
      <c r="B8" s="134"/>
      <c r="C8" s="137">
        <v>5</v>
      </c>
      <c r="D8" s="138" t="s">
        <v>89</v>
      </c>
      <c r="E8" s="134"/>
      <c r="F8" s="131"/>
      <c r="G8" s="131"/>
      <c r="H8" s="131"/>
      <c r="I8" s="131"/>
      <c r="J8" s="131"/>
    </row>
    <row r="9" spans="1:10" s="136" customFormat="1" ht="10.5" customHeight="1">
      <c r="A9" s="134">
        <v>5</v>
      </c>
      <c r="B9" s="135" t="str">
        <f>СпПатриархи!A11</f>
        <v>Толкачев Иван</v>
      </c>
      <c r="C9" s="137"/>
      <c r="D9" s="137"/>
      <c r="E9" s="134"/>
      <c r="F9" s="131"/>
      <c r="G9" s="131"/>
      <c r="H9" s="131"/>
      <c r="I9" s="131"/>
      <c r="J9" s="131"/>
    </row>
    <row r="10" spans="1:10" s="136" customFormat="1" ht="10.5" customHeight="1">
      <c r="A10" s="134"/>
      <c r="B10" s="137">
        <v>2</v>
      </c>
      <c r="C10" s="140" t="s">
        <v>92</v>
      </c>
      <c r="D10" s="137"/>
      <c r="E10" s="134"/>
      <c r="F10" s="131"/>
      <c r="G10" s="131"/>
      <c r="H10" s="131"/>
      <c r="I10" s="131"/>
      <c r="J10" s="131"/>
    </row>
    <row r="11" spans="1:10" s="136" customFormat="1" ht="10.5" customHeight="1">
      <c r="A11" s="134">
        <v>4</v>
      </c>
      <c r="B11" s="139" t="str">
        <f>СпПатриархи!A10</f>
        <v>Прокофьев Михаил</v>
      </c>
      <c r="C11" s="134"/>
      <c r="D11" s="137"/>
      <c r="E11" s="134"/>
      <c r="F11" s="131"/>
      <c r="G11" s="131"/>
      <c r="H11" s="131"/>
      <c r="I11" s="131"/>
      <c r="J11" s="131"/>
    </row>
    <row r="12" spans="1:10" s="136" customFormat="1" ht="10.5" customHeight="1">
      <c r="A12" s="134"/>
      <c r="B12" s="134"/>
      <c r="C12" s="134"/>
      <c r="D12" s="137">
        <v>7</v>
      </c>
      <c r="E12" s="141" t="s">
        <v>90</v>
      </c>
      <c r="F12" s="142"/>
      <c r="G12" s="142"/>
      <c r="H12" s="142"/>
      <c r="I12" s="142"/>
      <c r="J12" s="142"/>
    </row>
    <row r="13" spans="1:10" s="136" customFormat="1" ht="10.5" customHeight="1">
      <c r="A13" s="134">
        <v>3</v>
      </c>
      <c r="B13" s="135" t="str">
        <f>СпПатриархи!A9</f>
        <v>Шапошников Александр</v>
      </c>
      <c r="C13" s="134"/>
      <c r="D13" s="137"/>
      <c r="E13" s="143"/>
      <c r="F13" s="144"/>
      <c r="G13" s="143"/>
      <c r="H13" s="144"/>
      <c r="I13" s="144"/>
      <c r="J13" s="143" t="s">
        <v>30</v>
      </c>
    </row>
    <row r="14" spans="1:10" s="136" customFormat="1" ht="10.5" customHeight="1">
      <c r="A14" s="134"/>
      <c r="B14" s="137">
        <v>3</v>
      </c>
      <c r="C14" s="138" t="s">
        <v>91</v>
      </c>
      <c r="D14" s="137"/>
      <c r="E14" s="143"/>
      <c r="F14" s="144"/>
      <c r="G14" s="143"/>
      <c r="H14" s="144"/>
      <c r="I14" s="144"/>
      <c r="J14" s="143"/>
    </row>
    <row r="15" spans="1:10" s="136" customFormat="1" ht="10.5" customHeight="1">
      <c r="A15" s="134">
        <v>6</v>
      </c>
      <c r="B15" s="139" t="str">
        <f>СпПатриархи!A12</f>
        <v>Тарараев Петр</v>
      </c>
      <c r="C15" s="137"/>
      <c r="D15" s="137"/>
      <c r="E15" s="143"/>
      <c r="F15" s="144"/>
      <c r="G15" s="143"/>
      <c r="H15" s="144"/>
      <c r="I15" s="144"/>
      <c r="J15" s="143"/>
    </row>
    <row r="16" spans="1:10" s="136" customFormat="1" ht="10.5" customHeight="1">
      <c r="A16" s="134"/>
      <c r="B16" s="134"/>
      <c r="C16" s="137">
        <v>6</v>
      </c>
      <c r="D16" s="140" t="s">
        <v>90</v>
      </c>
      <c r="E16" s="143"/>
      <c r="F16" s="144"/>
      <c r="G16" s="143"/>
      <c r="H16" s="144"/>
      <c r="I16" s="144"/>
      <c r="J16" s="143"/>
    </row>
    <row r="17" spans="1:10" s="136" customFormat="1" ht="10.5" customHeight="1">
      <c r="A17" s="134">
        <v>7</v>
      </c>
      <c r="B17" s="135" t="str">
        <f>СпПатриархи!A13</f>
        <v>Мазурин Викентий</v>
      </c>
      <c r="C17" s="137"/>
      <c r="D17" s="134"/>
      <c r="E17" s="143"/>
      <c r="F17" s="144"/>
      <c r="G17" s="143"/>
      <c r="H17" s="144"/>
      <c r="I17" s="144"/>
      <c r="J17" s="143"/>
    </row>
    <row r="18" spans="1:10" s="136" customFormat="1" ht="10.5" customHeight="1">
      <c r="A18" s="134"/>
      <c r="B18" s="137">
        <v>4</v>
      </c>
      <c r="C18" s="140" t="s">
        <v>90</v>
      </c>
      <c r="D18" s="134"/>
      <c r="E18" s="143"/>
      <c r="F18" s="144"/>
      <c r="G18" s="143"/>
      <c r="H18" s="144"/>
      <c r="I18" s="144"/>
      <c r="J18" s="143"/>
    </row>
    <row r="19" spans="1:10" s="136" customFormat="1" ht="10.5" customHeight="1">
      <c r="A19" s="134">
        <v>2</v>
      </c>
      <c r="B19" s="139" t="str">
        <f>СпПатриархи!A8</f>
        <v>Лютый Олег</v>
      </c>
      <c r="C19" s="134"/>
      <c r="D19" s="134">
        <v>-7</v>
      </c>
      <c r="E19" s="145" t="str">
        <f>IF(E12=D8,D16,IF(E12=D16,D8,0))</f>
        <v>Коротеев Георгий</v>
      </c>
      <c r="F19" s="145"/>
      <c r="G19" s="145"/>
      <c r="H19" s="145"/>
      <c r="I19" s="145"/>
      <c r="J19" s="145"/>
    </row>
    <row r="20" spans="1:10" s="136" customFormat="1" ht="10.5" customHeight="1">
      <c r="A20" s="134"/>
      <c r="B20" s="134"/>
      <c r="C20" s="134"/>
      <c r="D20" s="134"/>
      <c r="E20" s="146"/>
      <c r="F20" s="131"/>
      <c r="G20" s="146"/>
      <c r="H20" s="131"/>
      <c r="I20" s="131"/>
      <c r="J20" s="146" t="s">
        <v>31</v>
      </c>
    </row>
    <row r="21" spans="1:10" s="136" customFormat="1" ht="10.5" customHeight="1">
      <c r="A21" s="134">
        <v>-1</v>
      </c>
      <c r="B21" s="145" t="str">
        <f>IF(C6=B5,B7,IF(C6=B7,B5,0))</f>
        <v>Рябинин Владимир</v>
      </c>
      <c r="C21" s="134"/>
      <c r="D21" s="134"/>
      <c r="E21" s="146"/>
      <c r="F21" s="131"/>
      <c r="G21" s="146"/>
      <c r="H21" s="131"/>
      <c r="I21" s="131"/>
      <c r="J21" s="146"/>
    </row>
    <row r="22" spans="1:10" s="136" customFormat="1" ht="10.5" customHeight="1">
      <c r="A22" s="134"/>
      <c r="B22" s="147">
        <v>8</v>
      </c>
      <c r="C22" s="138" t="s">
        <v>96</v>
      </c>
      <c r="D22" s="134"/>
      <c r="E22" s="146"/>
      <c r="F22" s="131"/>
      <c r="G22" s="146"/>
      <c r="H22" s="131"/>
      <c r="I22" s="131"/>
      <c r="J22" s="146"/>
    </row>
    <row r="23" spans="1:10" s="136" customFormat="1" ht="10.5" customHeight="1">
      <c r="A23" s="134">
        <v>-2</v>
      </c>
      <c r="B23" s="148" t="str">
        <f>IF(C10=B9,B11,IF(C10=B11,B9,0))</f>
        <v>Толкачев Иван</v>
      </c>
      <c r="C23" s="147">
        <v>10</v>
      </c>
      <c r="D23" s="138" t="s">
        <v>96</v>
      </c>
      <c r="E23" s="146"/>
      <c r="F23" s="131"/>
      <c r="G23" s="146"/>
      <c r="H23" s="131"/>
      <c r="I23" s="131"/>
      <c r="J23" s="146"/>
    </row>
    <row r="24" spans="1:10" s="136" customFormat="1" ht="10.5" customHeight="1">
      <c r="A24" s="134"/>
      <c r="B24" s="134">
        <v>-6</v>
      </c>
      <c r="C24" s="148" t="str">
        <f>IF(D16=C14,C18,IF(D16=C18,C14,0))</f>
        <v>Шапошников Александр</v>
      </c>
      <c r="D24" s="147"/>
      <c r="E24" s="146"/>
      <c r="F24" s="131"/>
      <c r="G24" s="146"/>
      <c r="H24" s="131"/>
      <c r="I24" s="131"/>
      <c r="J24" s="146"/>
    </row>
    <row r="25" spans="1:10" s="136" customFormat="1" ht="10.5" customHeight="1">
      <c r="A25" s="134">
        <v>-3</v>
      </c>
      <c r="B25" s="145" t="str">
        <f>IF(C14=B13,B15,IF(C14=B15,B13,0))</f>
        <v>Тарараев Петр</v>
      </c>
      <c r="C25" s="134"/>
      <c r="D25" s="137">
        <v>12</v>
      </c>
      <c r="E25" s="141" t="s">
        <v>96</v>
      </c>
      <c r="F25" s="142"/>
      <c r="G25" s="142"/>
      <c r="H25" s="142"/>
      <c r="I25" s="142"/>
      <c r="J25" s="142"/>
    </row>
    <row r="26" spans="1:10" s="136" customFormat="1" ht="10.5" customHeight="1">
      <c r="A26" s="134"/>
      <c r="B26" s="147">
        <v>9</v>
      </c>
      <c r="C26" s="138" t="s">
        <v>95</v>
      </c>
      <c r="D26" s="137"/>
      <c r="E26" s="146"/>
      <c r="F26" s="131"/>
      <c r="G26" s="146"/>
      <c r="H26" s="131"/>
      <c r="I26" s="131"/>
      <c r="J26" s="146" t="s">
        <v>32</v>
      </c>
    </row>
    <row r="27" spans="1:10" s="136" customFormat="1" ht="10.5" customHeight="1">
      <c r="A27" s="134">
        <v>-4</v>
      </c>
      <c r="B27" s="148" t="str">
        <f>IF(C18=B17,B19,IF(C18=B19,B17,0))</f>
        <v>Мазурин Викентий</v>
      </c>
      <c r="C27" s="147">
        <v>11</v>
      </c>
      <c r="D27" s="140" t="s">
        <v>95</v>
      </c>
      <c r="E27" s="146"/>
      <c r="F27" s="131"/>
      <c r="G27" s="146"/>
      <c r="H27" s="131"/>
      <c r="I27" s="131"/>
      <c r="J27" s="146"/>
    </row>
    <row r="28" spans="1:10" s="136" customFormat="1" ht="10.5" customHeight="1">
      <c r="A28" s="134"/>
      <c r="B28" s="134">
        <v>-5</v>
      </c>
      <c r="C28" s="148" t="str">
        <f>IF(D8=C6,C10,IF(D8=C10,C6,0))</f>
        <v>Прокофьев Михаил</v>
      </c>
      <c r="D28" s="134">
        <v>-12</v>
      </c>
      <c r="E28" s="145" t="str">
        <f>IF(E25=D23,D27,IF(E25=D27,D23,0))</f>
        <v>Мазурин Викентий</v>
      </c>
      <c r="F28" s="145"/>
      <c r="G28" s="145"/>
      <c r="H28" s="145"/>
      <c r="I28" s="145"/>
      <c r="J28" s="145"/>
    </row>
    <row r="29" spans="1:10" s="136" customFormat="1" ht="10.5" customHeight="1">
      <c r="A29" s="134"/>
      <c r="B29" s="134"/>
      <c r="C29" s="134"/>
      <c r="D29" s="134"/>
      <c r="E29" s="146"/>
      <c r="F29" s="131"/>
      <c r="G29" s="146"/>
      <c r="H29" s="131"/>
      <c r="I29" s="131"/>
      <c r="J29" s="146" t="s">
        <v>33</v>
      </c>
    </row>
    <row r="30" spans="1:10" s="136" customFormat="1" ht="10.5" customHeight="1">
      <c r="A30" s="134"/>
      <c r="B30" s="134"/>
      <c r="C30" s="134">
        <v>-10</v>
      </c>
      <c r="D30" s="145" t="str">
        <f>IF(D23=C22,C24,IF(D23=C24,C22,0))</f>
        <v>Шапошников Александр</v>
      </c>
      <c r="E30" s="146"/>
      <c r="F30" s="131"/>
      <c r="G30" s="146"/>
      <c r="H30" s="131"/>
      <c r="I30" s="131"/>
      <c r="J30" s="146"/>
    </row>
    <row r="31" spans="1:10" s="136" customFormat="1" ht="10.5" customHeight="1">
      <c r="A31" s="134"/>
      <c r="B31" s="134"/>
      <c r="C31" s="134"/>
      <c r="D31" s="137">
        <v>13</v>
      </c>
      <c r="E31" s="141" t="s">
        <v>91</v>
      </c>
      <c r="F31" s="142"/>
      <c r="G31" s="142"/>
      <c r="H31" s="142"/>
      <c r="I31" s="142"/>
      <c r="J31" s="142"/>
    </row>
    <row r="32" spans="1:10" s="136" customFormat="1" ht="10.5" customHeight="1">
      <c r="A32" s="134">
        <v>-8</v>
      </c>
      <c r="B32" s="145" t="str">
        <f>IF(C22=B21,B23,IF(C22=B23,B21,0))</f>
        <v>Толкачев Иван</v>
      </c>
      <c r="C32" s="134">
        <v>-11</v>
      </c>
      <c r="D32" s="148" t="str">
        <f>IF(D27=C26,C28,IF(D27=C28,C26,0))</f>
        <v>Прокофьев Михаил</v>
      </c>
      <c r="E32" s="146"/>
      <c r="F32" s="131"/>
      <c r="G32" s="146"/>
      <c r="H32" s="131"/>
      <c r="I32" s="131"/>
      <c r="J32" s="146" t="s">
        <v>34</v>
      </c>
    </row>
    <row r="33" spans="1:10" s="136" customFormat="1" ht="10.5" customHeight="1">
      <c r="A33" s="134"/>
      <c r="B33" s="137">
        <v>14</v>
      </c>
      <c r="C33" s="149" t="s">
        <v>93</v>
      </c>
      <c r="D33" s="134">
        <v>-13</v>
      </c>
      <c r="E33" s="145" t="str">
        <f>IF(E31=D30,D32,IF(E31=D32,D30,0))</f>
        <v>Прокофьев Михаил</v>
      </c>
      <c r="F33" s="145"/>
      <c r="G33" s="145"/>
      <c r="H33" s="145"/>
      <c r="I33" s="145"/>
      <c r="J33" s="145"/>
    </row>
    <row r="34" spans="1:10" s="136" customFormat="1" ht="10.5" customHeight="1">
      <c r="A34" s="134">
        <v>-9</v>
      </c>
      <c r="B34" s="148" t="str">
        <f>IF(C26=B25,B27,IF(C26=B27,B25,0))</f>
        <v>Тарараев Петр</v>
      </c>
      <c r="C34" s="146" t="s">
        <v>37</v>
      </c>
      <c r="D34" s="134"/>
      <c r="E34" s="146"/>
      <c r="F34" s="131"/>
      <c r="G34" s="146"/>
      <c r="H34" s="131"/>
      <c r="I34" s="131"/>
      <c r="J34" s="146" t="s">
        <v>35</v>
      </c>
    </row>
    <row r="35" spans="1:10" s="136" customFormat="1" ht="10.5" customHeight="1">
      <c r="A35" s="134"/>
      <c r="B35" s="134">
        <v>-14</v>
      </c>
      <c r="C35" s="145" t="str">
        <f>IF(C33=B32,B34,IF(C33=B34,B32,0))</f>
        <v>Тарараев Петр</v>
      </c>
      <c r="D35" s="150"/>
      <c r="E35" s="150"/>
      <c r="F35" s="150"/>
      <c r="G35" s="150"/>
      <c r="H35" s="150"/>
      <c r="I35" s="131"/>
      <c r="J35" s="131"/>
    </row>
    <row r="36" spans="1:10" s="136" customFormat="1" ht="10.5" customHeight="1">
      <c r="A36" s="134"/>
      <c r="B36" s="134"/>
      <c r="C36" s="146" t="s">
        <v>39</v>
      </c>
      <c r="D36" s="134"/>
      <c r="E36" s="146"/>
      <c r="F36" s="131"/>
      <c r="G36" s="131"/>
      <c r="H36" s="131"/>
      <c r="I36" s="131"/>
      <c r="J36" s="131"/>
    </row>
    <row r="37" spans="1:13" ht="10.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</row>
    <row r="38" spans="1:13" ht="10.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ht="10.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0.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</row>
    <row r="41" spans="1:13" ht="10.5" customHeight="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</row>
    <row r="42" spans="1:13" ht="10.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</row>
    <row r="43" spans="1:13" ht="10.5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</row>
    <row r="44" spans="1:13" ht="10.5" customHeight="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</row>
    <row r="45" spans="1:13" ht="10.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</row>
    <row r="46" spans="1:13" ht="10.5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BH65"/>
  <sheetViews>
    <sheetView view="pageBreakPreview" zoomScaleNormal="80" zoomScaleSheetLayoutView="100" workbookViewId="0" topLeftCell="A1">
      <selection activeCell="A5" sqref="A5:B5"/>
    </sheetView>
  </sheetViews>
  <sheetFormatPr defaultColWidth="9.00390625" defaultRowHeight="19.5" customHeight="1"/>
  <cols>
    <col min="1" max="28" width="3.75390625" style="1" customWidth="1"/>
    <col min="29" max="16384" width="1.75390625" style="1" customWidth="1"/>
  </cols>
  <sheetData>
    <row r="1" spans="1:60" ht="47.25" customHeight="1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8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9.5" customHeight="1">
      <c r="A3" s="37">
        <v>41280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39.75" customHeight="1">
      <c r="A5" s="9" t="s">
        <v>1</v>
      </c>
      <c r="B5" s="10"/>
      <c r="C5" s="11" t="s">
        <v>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>
        <v>1</v>
      </c>
      <c r="P5" s="6"/>
      <c r="Q5" s="6">
        <v>2</v>
      </c>
      <c r="R5" s="6"/>
      <c r="S5" s="6">
        <v>3</v>
      </c>
      <c r="T5" s="6"/>
      <c r="U5" s="6">
        <v>4</v>
      </c>
      <c r="V5" s="6"/>
      <c r="W5" s="6">
        <v>5</v>
      </c>
      <c r="X5" s="6"/>
      <c r="Y5" s="6">
        <v>6</v>
      </c>
      <c r="Z5" s="7"/>
      <c r="AA5" s="4" t="s">
        <v>0</v>
      </c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39.75" customHeight="1">
      <c r="A6" s="35">
        <v>1</v>
      </c>
      <c r="B6" s="36"/>
      <c r="C6" s="15" t="s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8"/>
      <c r="P6" s="19"/>
      <c r="Q6" s="20" t="s">
        <v>9</v>
      </c>
      <c r="R6" s="20"/>
      <c r="S6" s="20" t="s">
        <v>9</v>
      </c>
      <c r="T6" s="20"/>
      <c r="U6" s="20" t="s">
        <v>9</v>
      </c>
      <c r="V6" s="20"/>
      <c r="W6" s="20" t="s">
        <v>9</v>
      </c>
      <c r="X6" s="20"/>
      <c r="Y6" s="20"/>
      <c r="Z6" s="21"/>
      <c r="AA6" s="22" t="s">
        <v>10</v>
      </c>
      <c r="AB6" s="2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39.75" customHeight="1">
      <c r="A7" s="24">
        <v>2</v>
      </c>
      <c r="B7" s="25"/>
      <c r="C7" s="26" t="s">
        <v>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9" t="s">
        <v>11</v>
      </c>
      <c r="P7" s="30"/>
      <c r="Q7" s="31"/>
      <c r="R7" s="31"/>
      <c r="S7" s="30" t="s">
        <v>9</v>
      </c>
      <c r="T7" s="30"/>
      <c r="U7" s="30" t="s">
        <v>9</v>
      </c>
      <c r="V7" s="30"/>
      <c r="W7" s="30" t="s">
        <v>9</v>
      </c>
      <c r="X7" s="30"/>
      <c r="Y7" s="30"/>
      <c r="Z7" s="32"/>
      <c r="AA7" s="33" t="s">
        <v>12</v>
      </c>
      <c r="AB7" s="3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9.75" customHeight="1">
      <c r="A8" s="24">
        <v>3</v>
      </c>
      <c r="B8" s="25"/>
      <c r="C8" s="26" t="s">
        <v>6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 t="s">
        <v>11</v>
      </c>
      <c r="P8" s="30"/>
      <c r="Q8" s="30" t="s">
        <v>11</v>
      </c>
      <c r="R8" s="30"/>
      <c r="S8" s="31"/>
      <c r="T8" s="31"/>
      <c r="U8" s="30" t="s">
        <v>9</v>
      </c>
      <c r="V8" s="30"/>
      <c r="W8" s="30" t="s">
        <v>9</v>
      </c>
      <c r="X8" s="30"/>
      <c r="Y8" s="30"/>
      <c r="Z8" s="32"/>
      <c r="AA8" s="33" t="s">
        <v>9</v>
      </c>
      <c r="AB8" s="3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39.75" customHeight="1">
      <c r="A9" s="24">
        <v>4</v>
      </c>
      <c r="B9" s="25"/>
      <c r="C9" s="26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 t="s">
        <v>11</v>
      </c>
      <c r="P9" s="30"/>
      <c r="Q9" s="30" t="s">
        <v>11</v>
      </c>
      <c r="R9" s="30"/>
      <c r="S9" s="30" t="s">
        <v>11</v>
      </c>
      <c r="T9" s="30"/>
      <c r="U9" s="31"/>
      <c r="V9" s="31"/>
      <c r="W9" s="30" t="s">
        <v>9</v>
      </c>
      <c r="X9" s="30"/>
      <c r="Y9" s="30"/>
      <c r="Z9" s="32"/>
      <c r="AA9" s="33" t="s">
        <v>13</v>
      </c>
      <c r="AB9" s="34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39.75" customHeight="1">
      <c r="A10" s="24">
        <v>5</v>
      </c>
      <c r="B10" s="25"/>
      <c r="C10" s="26" t="s">
        <v>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 t="s">
        <v>11</v>
      </c>
      <c r="P10" s="30"/>
      <c r="Q10" s="30" t="s">
        <v>11</v>
      </c>
      <c r="R10" s="30"/>
      <c r="S10" s="30" t="s">
        <v>11</v>
      </c>
      <c r="T10" s="30"/>
      <c r="U10" s="30" t="s">
        <v>11</v>
      </c>
      <c r="V10" s="30"/>
      <c r="W10" s="31"/>
      <c r="X10" s="31"/>
      <c r="Y10" s="30"/>
      <c r="Z10" s="32"/>
      <c r="AA10" s="33" t="s">
        <v>14</v>
      </c>
      <c r="AB10" s="3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</sheetData>
  <sheetProtection sheet="1" objects="1" scenarios="1"/>
  <mergeCells count="57">
    <mergeCell ref="U5:V5"/>
    <mergeCell ref="W5:X5"/>
    <mergeCell ref="AA9:AB9"/>
    <mergeCell ref="Y10:Z10"/>
    <mergeCell ref="AA10:AB10"/>
    <mergeCell ref="U9:V9"/>
    <mergeCell ref="W9:X9"/>
    <mergeCell ref="Y9:Z9"/>
    <mergeCell ref="A6:B6"/>
    <mergeCell ref="A10:B10"/>
    <mergeCell ref="C10:N10"/>
    <mergeCell ref="O10:P10"/>
    <mergeCell ref="A9:B9"/>
    <mergeCell ref="C9:N9"/>
    <mergeCell ref="O9:P9"/>
    <mergeCell ref="Q10:R10"/>
    <mergeCell ref="S10:T10"/>
    <mergeCell ref="U10:V10"/>
    <mergeCell ref="W10:X10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2013-01-06T05:41:38Z</cp:lastPrinted>
  <dcterms:created xsi:type="dcterms:W3CDTF">1998-10-31T10:49:47Z</dcterms:created>
  <dcterms:modified xsi:type="dcterms:W3CDTF">2013-01-07T05:22:24Z</dcterms:modified>
  <cp:category/>
  <cp:version/>
  <cp:contentType/>
  <cp:contentStatus/>
</cp:coreProperties>
</file>