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" sheetId="14" r:id="rId14"/>
    <sheet name="Сл" sheetId="15" r:id="rId15"/>
    <sheet name="СпВл" sheetId="16" r:id="rId16"/>
    <sheet name="Вл1с" sheetId="17" r:id="rId17"/>
    <sheet name="Вл2с" sheetId="18" r:id="rId18"/>
    <sheet name="СпПл" sheetId="19" r:id="rId19"/>
    <sheet name="Пл1с" sheetId="20" r:id="rId20"/>
    <sheet name="Пл2с" sheetId="21" r:id="rId21"/>
  </sheets>
  <definedNames>
    <definedName name="_xlnm.Print_Area" localSheetId="13">'1л'!$A$1:$J$72</definedName>
    <definedName name="_xlnm.Print_Area" localSheetId="11">'2л'!$A$1:$J$36</definedName>
    <definedName name="_xlnm.Print_Area" localSheetId="9">'3л'!$A$1:$J$72</definedName>
    <definedName name="_xlnm.Print_Area" localSheetId="7">'4л'!$A$1:$J$36</definedName>
    <definedName name="_xlnm.Print_Area" localSheetId="5">'5л'!$A$1:$J$72</definedName>
    <definedName name="_xlnm.Print_Area" localSheetId="2">'6л1с'!$A$1:$G$76</definedName>
    <definedName name="_xlnm.Print_Area" localSheetId="3">'6л2с'!$A$1:$K$76</definedName>
    <definedName name="_xlnm.Print_Area" localSheetId="16">'Вл1с'!$A$1:$G$76</definedName>
    <definedName name="_xlnm.Print_Area" localSheetId="17">'Вл2с'!$A$1:$K$76</definedName>
    <definedName name="_xlnm.Print_Area" localSheetId="19">'Пл1с'!$A$1:$G$76</definedName>
    <definedName name="_xlnm.Print_Area" localSheetId="20">'Пл2с'!$A$1:$K$76</definedName>
    <definedName name="_xlnm.Print_Area" localSheetId="0">'Положение'!$A$1:$BG$98</definedName>
    <definedName name="_xlnm.Print_Area" localSheetId="14">'Сл'!$A$1:$AB$22</definedName>
    <definedName name="_xlnm.Print_Area" localSheetId="12">'Сп1л'!$A$1:$I$22</definedName>
    <definedName name="_xlnm.Print_Area" localSheetId="10">'Сп2л'!$A$1:$I$14</definedName>
    <definedName name="_xlnm.Print_Area" localSheetId="8">'Сп3л'!$A$1:$I$22</definedName>
    <definedName name="_xlnm.Print_Area" localSheetId="6">'Сп4л'!$A$1:$I$14</definedName>
    <definedName name="_xlnm.Print_Area" localSheetId="4">'Сп5л'!$A$1:$I$22</definedName>
    <definedName name="_xlnm.Print_Area" localSheetId="1">'Сп6л'!$A$1:$I$38</definedName>
    <definedName name="_xlnm.Print_Area" localSheetId="15">'СпВл'!$A$1:$I$38</definedName>
    <definedName name="_xlnm.Print_Area" localSheetId="18">'СпПл'!$A$1:$I$38</definedName>
  </definedNames>
  <calcPr fullCalcOnLoad="1"/>
</workbook>
</file>

<file path=xl/sharedStrings.xml><?xml version="1.0" encoding="utf-8"?>
<sst xmlns="http://schemas.openxmlformats.org/spreadsheetml/2006/main" count="788" uniqueCount="154">
  <si>
    <t>Кубок Башкортостана 2012</t>
  </si>
  <si>
    <t>Турнир 6-й лиги 17-го Этапа Башинформсвязь</t>
  </si>
  <si>
    <t>Список в соответствии с рейтингом</t>
  </si>
  <si>
    <t>№</t>
  </si>
  <si>
    <t>Список согласно занятым местам</t>
  </si>
  <si>
    <t>Шилов Антон</t>
  </si>
  <si>
    <t>Воробьев Никита</t>
  </si>
  <si>
    <t>Гарипов Ирек</t>
  </si>
  <si>
    <t>Смирнов Станислав</t>
  </si>
  <si>
    <t>Валеев Тимур</t>
  </si>
  <si>
    <t>Нуруллин Амир</t>
  </si>
  <si>
    <t>Султанова Лейла</t>
  </si>
  <si>
    <t>Грошев Антон</t>
  </si>
  <si>
    <t>Калямов Ильмир</t>
  </si>
  <si>
    <t>Равчеева Анастасия</t>
  </si>
  <si>
    <t>Солопова Наталия</t>
  </si>
  <si>
    <t>Валеев Денис</t>
  </si>
  <si>
    <t>Гардман Богдан</t>
  </si>
  <si>
    <t>Карагулова Диана</t>
  </si>
  <si>
    <t>Мухкулова Илина</t>
  </si>
  <si>
    <t>Садыкова Элина</t>
  </si>
  <si>
    <t>Аюпов Тимур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</si>
  <si>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</si>
  <si>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</si>
  <si>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</si>
  <si>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</si>
  <si>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</si>
  <si>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</si>
  <si>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</si>
  <si>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</si>
  <si>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</si>
  <si>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</si>
  <si>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</si>
  <si>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</si>
  <si>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</si>
  <si>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</si>
  <si>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</si>
  <si>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</si>
  <si>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</si>
  <si>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</si>
  <si>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</si>
  <si>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</si>
  <si>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</si>
  <si>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</si>
  <si>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</si>
  <si>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</si>
  <si>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</si>
  <si>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</si>
  <si>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</si>
  <si>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</si>
  <si>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</si>
  <si>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</si>
  <si>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</si>
  <si>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</si>
  <si>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</si>
  <si>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17-го Этапа Башинформсвязь</t>
  </si>
  <si>
    <t>Аюпов Альмир</t>
  </si>
  <si>
    <t>Беляков Максим</t>
  </si>
  <si>
    <t>Цибизов Илья</t>
  </si>
  <si>
    <t>Валиев Даниил</t>
  </si>
  <si>
    <t>Шардинова Радмила</t>
  </si>
  <si>
    <t>Хуснутдинов Радмир</t>
  </si>
  <si>
    <t>Ячменев Иван</t>
  </si>
  <si>
    <t>Исаев Вачеслав</t>
  </si>
  <si>
    <t>Беляков Иван</t>
  </si>
  <si>
    <t>Салимянов Руслан</t>
  </si>
  <si>
    <t>Терещенко Галина</t>
  </si>
  <si>
    <t>Хусаинов Юлдаш</t>
  </si>
  <si>
    <t>Гильманов Рустем</t>
  </si>
  <si>
    <t>Турнир 4-й лиги 17-го Этапа Башинформсвязь</t>
  </si>
  <si>
    <t>Гилаш Виктор</t>
  </si>
  <si>
    <t>Миксонов Эренбург</t>
  </si>
  <si>
    <t>Мухетдинов Амир</t>
  </si>
  <si>
    <t>Хабибуллин Мухаммет</t>
  </si>
  <si>
    <t>Шайхисламов Андрей</t>
  </si>
  <si>
    <t>Тимербулатов Раиль</t>
  </si>
  <si>
    <t>Маннапов Альберт</t>
  </si>
  <si>
    <t>Кузнецова Вероника</t>
  </si>
  <si>
    <t>Турнир 3-й лиги 17-го Этапа Башинформсвязь</t>
  </si>
  <si>
    <t>Малышев Виктор</t>
  </si>
  <si>
    <t>Коврижников Максим</t>
  </si>
  <si>
    <t>Трякин Глеб</t>
  </si>
  <si>
    <t>Мурасов Анвар</t>
  </si>
  <si>
    <t>Байрамалов Константин</t>
  </si>
  <si>
    <t>Новокшонов Ярослав</t>
  </si>
  <si>
    <t>Жуланов Дмитрий</t>
  </si>
  <si>
    <t>Аминев Марат</t>
  </si>
  <si>
    <t>Алтынбаев Марат</t>
  </si>
  <si>
    <t>Турнир 2-й лиги 17-го Этапа Башинформсвязь</t>
  </si>
  <si>
    <t>Басс Кирилл</t>
  </si>
  <si>
    <t>Дядин Дмитрий</t>
  </si>
  <si>
    <t>Грошев Юрий</t>
  </si>
  <si>
    <t>Зверс Виктория</t>
  </si>
  <si>
    <t>Зверс Марк</t>
  </si>
  <si>
    <t>Антонян Ваге</t>
  </si>
  <si>
    <t>Турнир 1-й лиги 17-го Этапа Башинформсвязь</t>
  </si>
  <si>
    <t>Коробко Павел</t>
  </si>
  <si>
    <t>Мызников Сергей</t>
  </si>
  <si>
    <t>Исмайлов Азамат</t>
  </si>
  <si>
    <t>Шайдулов Эдуард</t>
  </si>
  <si>
    <t>Савин Михаил</t>
  </si>
  <si>
    <t>Грубов Виталий</t>
  </si>
  <si>
    <t>Толкачев Иван</t>
  </si>
  <si>
    <t>Ишметов Александр</t>
  </si>
  <si>
    <t>Турнир Старшей лиги 17-го Этапа Башинформсвязь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</si>
  <si>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</si>
  <si>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</si>
  <si>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</si>
  <si>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</si>
  <si>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</si>
  <si>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</si>
  <si>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</si>
  <si>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</si>
  <si>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</si>
  <si>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Шакиров Ильяс</t>
  </si>
  <si>
    <t>3/1</t>
  </si>
  <si>
    <t>3/2</t>
  </si>
  <si>
    <t>3/0</t>
  </si>
  <si>
    <t>Коротеев Георгий</t>
  </si>
  <si>
    <t>1/3</t>
  </si>
  <si>
    <t>2/3</t>
  </si>
  <si>
    <t>Лютый Олег</t>
  </si>
  <si>
    <t>Хубатулин Ринат</t>
  </si>
  <si>
    <t>0/3</t>
  </si>
  <si>
    <t>Барышев Сергей</t>
  </si>
  <si>
    <t>Тодрамович Александр</t>
  </si>
  <si>
    <t>Зиновьев Александр</t>
  </si>
  <si>
    <t>Турнир Высшей лиги 17-го Этапа Башинформсвязь</t>
  </si>
  <si>
    <t>Асылгужин Марсель</t>
  </si>
  <si>
    <t>Семенов Константин</t>
  </si>
  <si>
    <t>Мазурин Александр</t>
  </si>
  <si>
    <t>Сагитов Александр</t>
  </si>
  <si>
    <t>Горбунов Валентин</t>
  </si>
  <si>
    <t>Семенов Юрий</t>
  </si>
  <si>
    <t>Стародубцев Олег</t>
  </si>
  <si>
    <t>Байрамалов Леонид</t>
  </si>
  <si>
    <t>Маневич Сергей</t>
  </si>
  <si>
    <t>Фролова Анастасия</t>
  </si>
  <si>
    <t>Лукьянов Роман</t>
  </si>
  <si>
    <t>Шапошников Александр</t>
  </si>
  <si>
    <t>Баринов Владимир</t>
  </si>
  <si>
    <t>Жуланов Максим</t>
  </si>
  <si>
    <t>Тарараев Петр</t>
  </si>
  <si>
    <t>Турнир Премьер-лиги 17-го Этапа Башинформсвязь</t>
  </si>
  <si>
    <t>Харламов Руслан</t>
  </si>
  <si>
    <t>Аббасов Рустамхон</t>
  </si>
  <si>
    <t>Срумов Антон</t>
  </si>
  <si>
    <t>Сафиуллин Азат</t>
  </si>
  <si>
    <t>Топорков Артур</t>
  </si>
  <si>
    <t>Шакуров Нафис</t>
  </si>
  <si>
    <t>Исмайлов Азат</t>
  </si>
  <si>
    <t>Хабиров Марс</t>
  </si>
  <si>
    <t>Абдрашитов Азат</t>
  </si>
  <si>
    <t>Салихов Раиль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</si>
</sst>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>
      <alignment horizontal="center"/>
    </xf>
    <xf numFmtId="0" fontId="33" fillId="15" borderId="0" xfId="0" applyFont="1" applyFill="1" applyAlignment="1">
      <alignment/>
    </xf>
    <xf numFmtId="0" fontId="29" fillId="15" borderId="11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181" fontId="28" fillId="15" borderId="0" xfId="0" applyNumberFormat="1" applyFont="1" applyFill="1" applyAlignment="1" applyProtection="1">
      <alignment horizontal="center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35" fillId="15" borderId="0" xfId="0" applyFont="1" applyFill="1" applyAlignment="1">
      <alignment horizontal="center"/>
    </xf>
    <xf numFmtId="0" fontId="36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7" fillId="15" borderId="0" xfId="0" applyFont="1" applyFill="1" applyAlignment="1">
      <alignment vertical="center"/>
    </xf>
    <xf numFmtId="0" fontId="38" fillId="15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7" fillId="15" borderId="12" xfId="0" applyFont="1" applyFill="1" applyBorder="1" applyAlignment="1">
      <alignment vertical="center"/>
    </xf>
    <xf numFmtId="0" fontId="37" fillId="15" borderId="11" xfId="0" applyFont="1" applyFill="1" applyBorder="1" applyAlignment="1">
      <alignment vertical="center"/>
    </xf>
    <xf numFmtId="0" fontId="38" fillId="15" borderId="13" xfId="0" applyFont="1" applyFill="1" applyBorder="1" applyAlignment="1">
      <alignment vertical="center"/>
    </xf>
    <xf numFmtId="0" fontId="37" fillId="15" borderId="13" xfId="0" applyFont="1" applyFill="1" applyBorder="1" applyAlignment="1">
      <alignment vertical="center"/>
    </xf>
    <xf numFmtId="0" fontId="37" fillId="15" borderId="14" xfId="0" applyFont="1" applyFill="1" applyBorder="1" applyAlignment="1">
      <alignment horizontal="left" vertical="center"/>
    </xf>
    <xf numFmtId="0" fontId="37" fillId="15" borderId="11" xfId="0" applyFont="1" applyFill="1" applyBorder="1" applyAlignment="1">
      <alignment horizontal="left" vertical="center"/>
    </xf>
    <xf numFmtId="0" fontId="37" fillId="15" borderId="0" xfId="0" applyFont="1" applyFill="1" applyBorder="1" applyAlignment="1">
      <alignment horizontal="right" vertical="center"/>
    </xf>
    <xf numFmtId="0" fontId="36" fillId="15" borderId="0" xfId="0" applyFont="1" applyFill="1" applyBorder="1" applyAlignment="1">
      <alignment vertical="center"/>
    </xf>
    <xf numFmtId="0" fontId="38" fillId="15" borderId="11" xfId="0" applyFont="1" applyFill="1" applyBorder="1" applyAlignment="1" applyProtection="1">
      <alignment horizontal="left"/>
      <protection/>
    </xf>
    <xf numFmtId="0" fontId="37" fillId="15" borderId="0" xfId="0" applyFont="1" applyFill="1" applyAlignment="1">
      <alignment horizontal="right" vertical="center"/>
    </xf>
    <xf numFmtId="0" fontId="37" fillId="15" borderId="16" xfId="0" applyFont="1" applyFill="1" applyBorder="1" applyAlignment="1">
      <alignment vertical="center"/>
    </xf>
    <xf numFmtId="0" fontId="38" fillId="15" borderId="13" xfId="0" applyFont="1" applyFill="1" applyBorder="1" applyAlignment="1" applyProtection="1">
      <alignment horizontal="left"/>
      <protection/>
    </xf>
    <xf numFmtId="0" fontId="37" fillId="15" borderId="14" xfId="0" applyFont="1" applyFill="1" applyBorder="1" applyAlignment="1">
      <alignment horizontal="right" vertical="center"/>
    </xf>
    <xf numFmtId="0" fontId="38" fillId="15" borderId="0" xfId="0" applyFont="1" applyFill="1" applyBorder="1" applyAlignment="1" applyProtection="1">
      <alignment horizontal="left"/>
      <protection/>
    </xf>
    <xf numFmtId="0" fontId="23" fillId="15" borderId="0" xfId="53" applyFont="1" applyFill="1" applyAlignment="1" applyProtection="1">
      <alignment horizontal="left"/>
      <protection/>
    </xf>
    <xf numFmtId="49" fontId="25" fillId="15" borderId="0" xfId="53" applyNumberFormat="1" applyFont="1" applyFill="1" applyAlignment="1">
      <alignment horizontal="center" vertical="center"/>
      <protection/>
    </xf>
    <xf numFmtId="16" fontId="24" fillId="15" borderId="0" xfId="53" applyNumberFormat="1" applyFont="1" applyFill="1" applyAlignment="1" applyProtection="1">
      <alignment horizontal="left"/>
      <protection locked="0"/>
    </xf>
    <xf numFmtId="181" fontId="24" fillId="15" borderId="0" xfId="53" applyNumberFormat="1" applyFont="1" applyFill="1" applyAlignment="1" applyProtection="1">
      <alignment horizontal="left"/>
      <protection locked="0"/>
    </xf>
    <xf numFmtId="49" fontId="47" fillId="15" borderId="17" xfId="53" applyNumberFormat="1" applyFont="1" applyFill="1" applyBorder="1" applyAlignment="1">
      <alignment horizontal="center" vertical="center"/>
      <protection/>
    </xf>
    <xf numFmtId="49" fontId="25" fillId="15" borderId="18" xfId="53" applyNumberFormat="1" applyFont="1" applyFill="1" applyBorder="1" applyAlignment="1">
      <alignment horizontal="center" vertical="center"/>
      <protection/>
    </xf>
    <xf numFmtId="49" fontId="25" fillId="15" borderId="19" xfId="53" applyNumberFormat="1" applyFont="1" applyFill="1" applyBorder="1" applyAlignment="1">
      <alignment horizontal="center" vertical="center"/>
      <protection/>
    </xf>
    <xf numFmtId="49" fontId="25" fillId="15" borderId="20" xfId="53" applyNumberFormat="1" applyFont="1" applyFill="1" applyBorder="1" applyAlignment="1">
      <alignment horizontal="center" vertical="center"/>
      <protection/>
    </xf>
    <xf numFmtId="49" fontId="25" fillId="15" borderId="21" xfId="53" applyNumberFormat="1" applyFont="1" applyFill="1" applyBorder="1" applyAlignment="1">
      <alignment horizontal="center" vertical="center" textRotation="255"/>
      <protection/>
    </xf>
    <xf numFmtId="49" fontId="25" fillId="15" borderId="19" xfId="53" applyNumberFormat="1" applyFont="1" applyFill="1" applyBorder="1" applyAlignment="1">
      <alignment horizontal="center" vertical="center" textRotation="255"/>
      <protection/>
    </xf>
    <xf numFmtId="49" fontId="25" fillId="15" borderId="22" xfId="53" applyNumberFormat="1" applyFont="1" applyFill="1" applyBorder="1" applyAlignment="1">
      <alignment horizontal="center" vertical="center" textRotation="255"/>
      <protection/>
    </xf>
    <xf numFmtId="49" fontId="35" fillId="15" borderId="23" xfId="53" applyNumberFormat="1" applyFont="1" applyFill="1" applyBorder="1" applyAlignment="1">
      <alignment horizontal="center" vertical="center" textRotation="255" wrapText="1"/>
      <protection/>
    </xf>
    <xf numFmtId="49" fontId="47" fillId="15" borderId="24" xfId="53" applyNumberFormat="1" applyFont="1" applyFill="1" applyBorder="1" applyAlignment="1">
      <alignment horizontal="center" vertical="center"/>
      <protection/>
    </xf>
    <xf numFmtId="49" fontId="25" fillId="15" borderId="25" xfId="53" applyNumberFormat="1" applyFont="1" applyFill="1" applyBorder="1" applyAlignment="1">
      <alignment horizontal="center" vertical="center"/>
      <protection/>
    </xf>
    <xf numFmtId="49" fontId="25" fillId="15" borderId="26" xfId="53" applyNumberFormat="1" applyFont="1" applyFill="1" applyBorder="1" applyAlignment="1">
      <alignment horizontal="center" vertical="center"/>
      <protection/>
    </xf>
    <xf numFmtId="49" fontId="25" fillId="15" borderId="27" xfId="53" applyNumberFormat="1" applyFont="1" applyFill="1" applyBorder="1" applyAlignment="1">
      <alignment horizontal="center" vertical="center"/>
      <protection/>
    </xf>
    <xf numFmtId="49" fontId="25" fillId="15" borderId="28" xfId="53" applyNumberFormat="1" applyFont="1" applyFill="1" applyBorder="1" applyAlignment="1">
      <alignment horizontal="center" vertical="center" textRotation="255"/>
      <protection/>
    </xf>
    <xf numFmtId="49" fontId="25" fillId="15" borderId="26" xfId="53" applyNumberFormat="1" applyFont="1" applyFill="1" applyBorder="1" applyAlignment="1">
      <alignment horizontal="center" vertical="center" textRotation="255"/>
      <protection/>
    </xf>
    <xf numFmtId="49" fontId="25" fillId="15" borderId="29" xfId="53" applyNumberFormat="1" applyFont="1" applyFill="1" applyBorder="1" applyAlignment="1">
      <alignment horizontal="center" vertical="center" textRotation="255"/>
      <protection/>
    </xf>
    <xf numFmtId="49" fontId="35" fillId="15" borderId="30" xfId="53" applyNumberFormat="1" applyFont="1" applyFill="1" applyBorder="1" applyAlignment="1">
      <alignment horizontal="center" vertical="center" textRotation="255" wrapText="1"/>
      <protection/>
    </xf>
    <xf numFmtId="49" fontId="25" fillId="15" borderId="31" xfId="53" applyNumberFormat="1" applyFont="1" applyFill="1" applyBorder="1" applyAlignment="1">
      <alignment horizontal="center" vertical="center"/>
      <protection/>
    </xf>
    <xf numFmtId="49" fontId="25" fillId="15" borderId="32" xfId="53" applyNumberFormat="1" applyFont="1" applyFill="1" applyBorder="1" applyAlignment="1">
      <alignment horizontal="left" vertical="center"/>
      <protection/>
    </xf>
    <xf numFmtId="49" fontId="25" fillId="15" borderId="33" xfId="53" applyNumberFormat="1" applyFont="1" applyFill="1" applyBorder="1" applyAlignment="1">
      <alignment horizontal="left" vertical="center"/>
      <protection/>
    </xf>
    <xf numFmtId="49" fontId="25" fillId="15" borderId="34" xfId="53" applyNumberFormat="1" applyFont="1" applyFill="1" applyBorder="1" applyAlignment="1">
      <alignment horizontal="left" vertical="center"/>
      <protection/>
    </xf>
    <xf numFmtId="49" fontId="25" fillId="20" borderId="35" xfId="53" applyNumberFormat="1" applyFont="1" applyFill="1" applyBorder="1" applyAlignment="1">
      <alignment horizontal="center" vertical="center"/>
      <protection/>
    </xf>
    <xf numFmtId="49" fontId="25" fillId="20" borderId="33" xfId="53" applyNumberFormat="1" applyFont="1" applyFill="1" applyBorder="1" applyAlignment="1">
      <alignment horizontal="center" vertical="center"/>
      <protection/>
    </xf>
    <xf numFmtId="49" fontId="25" fillId="15" borderId="33" xfId="53" applyNumberFormat="1" applyFont="1" applyFill="1" applyBorder="1" applyAlignment="1">
      <alignment horizontal="center" vertical="center"/>
      <protection/>
    </xf>
    <xf numFmtId="49" fontId="25" fillId="15" borderId="36" xfId="53" applyNumberFormat="1" applyFont="1" applyFill="1" applyBorder="1" applyAlignment="1">
      <alignment horizontal="center" vertical="center"/>
      <protection/>
    </xf>
    <xf numFmtId="49" fontId="35" fillId="15" borderId="31" xfId="53" applyNumberFormat="1" applyFont="1" applyFill="1" applyBorder="1" applyAlignment="1">
      <alignment horizontal="center" vertical="center"/>
      <protection/>
    </xf>
    <xf numFmtId="49" fontId="25" fillId="15" borderId="37" xfId="53" applyNumberFormat="1" applyFont="1" applyFill="1" applyBorder="1" applyAlignment="1">
      <alignment horizontal="center" vertical="center"/>
      <protection/>
    </xf>
    <xf numFmtId="49" fontId="25" fillId="15" borderId="38" xfId="53" applyNumberFormat="1" applyFont="1" applyFill="1" applyBorder="1" applyAlignment="1">
      <alignment horizontal="left" vertical="center"/>
      <protection/>
    </xf>
    <xf numFmtId="49" fontId="25" fillId="15" borderId="10" xfId="53" applyNumberFormat="1" applyFont="1" applyFill="1" applyBorder="1" applyAlignment="1">
      <alignment horizontal="left" vertical="center"/>
      <protection/>
    </xf>
    <xf numFmtId="49" fontId="25" fillId="15" borderId="39" xfId="53" applyNumberFormat="1" applyFont="1" applyFill="1" applyBorder="1" applyAlignment="1">
      <alignment horizontal="left" vertical="center"/>
      <protection/>
    </xf>
    <xf numFmtId="49" fontId="25" fillId="20" borderId="40" xfId="53" applyNumberFormat="1" applyFont="1" applyFill="1" applyBorder="1" applyAlignment="1">
      <alignment horizontal="center" vertical="center"/>
      <protection/>
    </xf>
    <xf numFmtId="49" fontId="25" fillId="20" borderId="10" xfId="53" applyNumberFormat="1" applyFont="1" applyFill="1" applyBorder="1" applyAlignment="1">
      <alignment horizontal="center" vertical="center"/>
      <protection/>
    </xf>
    <xf numFmtId="49" fontId="25" fillId="15" borderId="10" xfId="53" applyNumberFormat="1" applyFont="1" applyFill="1" applyBorder="1" applyAlignment="1">
      <alignment horizontal="center" vertical="center"/>
      <protection/>
    </xf>
    <xf numFmtId="49" fontId="25" fillId="15" borderId="41" xfId="53" applyNumberFormat="1" applyFont="1" applyFill="1" applyBorder="1" applyAlignment="1">
      <alignment horizontal="center" vertical="center"/>
      <protection/>
    </xf>
    <xf numFmtId="49" fontId="35" fillId="15" borderId="37" xfId="53" applyNumberFormat="1" applyFont="1" applyFill="1" applyBorder="1" applyAlignment="1">
      <alignment horizontal="center" vertical="center"/>
      <protection/>
    </xf>
    <xf numFmtId="49" fontId="25" fillId="15" borderId="40" xfId="53" applyNumberFormat="1" applyFont="1" applyFill="1" applyBorder="1" applyAlignment="1">
      <alignment horizontal="center" vertical="center"/>
      <protection/>
    </xf>
    <xf numFmtId="49" fontId="25" fillId="20" borderId="41" xfId="53" applyNumberFormat="1" applyFont="1" applyFill="1" applyBorder="1" applyAlignment="1">
      <alignment horizontal="center" vertical="center"/>
      <protection/>
    </xf>
    <xf numFmtId="49" fontId="25" fillId="15" borderId="24" xfId="53" applyNumberFormat="1" applyFont="1" applyFill="1" applyBorder="1" applyAlignment="1">
      <alignment horizontal="center" vertical="center"/>
      <protection/>
    </xf>
    <xf numFmtId="49" fontId="25" fillId="15" borderId="25" xfId="53" applyNumberFormat="1" applyFont="1" applyFill="1" applyBorder="1" applyAlignment="1">
      <alignment horizontal="left" vertical="center"/>
      <protection/>
    </xf>
    <xf numFmtId="49" fontId="25" fillId="15" borderId="26" xfId="53" applyNumberFormat="1" applyFont="1" applyFill="1" applyBorder="1" applyAlignment="1">
      <alignment horizontal="left" vertical="center"/>
      <protection/>
    </xf>
    <xf numFmtId="49" fontId="25" fillId="15" borderId="27" xfId="53" applyNumberFormat="1" applyFont="1" applyFill="1" applyBorder="1" applyAlignment="1">
      <alignment horizontal="left" vertical="center"/>
      <protection/>
    </xf>
    <xf numFmtId="49" fontId="25" fillId="15" borderId="28" xfId="53" applyNumberFormat="1" applyFont="1" applyFill="1" applyBorder="1" applyAlignment="1">
      <alignment horizontal="center" vertical="center"/>
      <protection/>
    </xf>
    <xf numFmtId="49" fontId="25" fillId="20" borderId="26" xfId="53" applyNumberFormat="1" applyFont="1" applyFill="1" applyBorder="1" applyAlignment="1">
      <alignment horizontal="center" vertical="center"/>
      <protection/>
    </xf>
    <xf numFmtId="49" fontId="25" fillId="20" borderId="29" xfId="53" applyNumberFormat="1" applyFont="1" applyFill="1" applyBorder="1" applyAlignment="1">
      <alignment horizontal="center" vertical="center"/>
      <protection/>
    </xf>
    <xf numFmtId="49" fontId="35" fillId="15" borderId="24" xfId="53" applyNumberFormat="1" applyFont="1" applyFill="1" applyBorder="1" applyAlignment="1">
      <alignment horizontal="center" vertical="center"/>
      <protection/>
    </xf>
    <xf numFmtId="0" fontId="25" fillId="15" borderId="0" xfId="53" applyFont="1" applyFill="1" applyAlignment="1">
      <alignment horizontal="center" vertical="center"/>
      <protection/>
    </xf>
    <xf numFmtId="16" fontId="28" fillId="15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97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0</xdr:row>
      <xdr:rowOff>0</xdr:rowOff>
    </xdr:from>
    <xdr:to>
      <xdr:col>28</xdr:col>
      <xdr:colOff>9525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Сп3л!A1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Сп3л!A2</f>
        <v>Турнир 3-й лиги 17-го Этапа Башинформсвязь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Сп3л!A3</f>
        <v>41035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Сп3л!A7</f>
        <v>Малышев Виктор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79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Сп3л!A22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84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Сп3л!A15</f>
        <v>Жуланов Дмитрий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84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Сп3л!A14</f>
        <v>Новокшонов Ярослав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84</v>
      </c>
      <c r="F12" s="18"/>
      <c r="G12" s="28"/>
      <c r="H12" s="18"/>
      <c r="I12" s="18"/>
    </row>
    <row r="13" spans="1:9" ht="12.75">
      <c r="A13" s="19">
        <v>5</v>
      </c>
      <c r="B13" s="20" t="str">
        <f>Сп3л!A11</f>
        <v>Гилаш Виктор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87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Сп3л!A18</f>
        <v>Алтынбаев Марат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82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Сп3л!A19</f>
        <v>_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82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Сп3л!A10</f>
        <v>Мурасов Анвар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84</v>
      </c>
      <c r="G20" s="23"/>
      <c r="H20" s="23"/>
      <c r="I20" s="23"/>
    </row>
    <row r="21" spans="1:9" ht="12.75">
      <c r="A21" s="19">
        <v>3</v>
      </c>
      <c r="B21" s="20" t="str">
        <f>Сп3л!A9</f>
        <v>Трякин Глеб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81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Сп3л!A20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81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Сп3л!A17</f>
        <v>Маннапов Альберт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71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Сп3л!A12</f>
        <v>Миксонов Эренбург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80</v>
      </c>
      <c r="F28" s="31"/>
      <c r="G28" s="18"/>
      <c r="H28" s="18"/>
      <c r="I28" s="18"/>
    </row>
    <row r="29" spans="1:9" ht="12.75">
      <c r="A29" s="19">
        <v>7</v>
      </c>
      <c r="B29" s="20" t="str">
        <f>Сп3л!A13</f>
        <v>Байрамалов Константин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83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Сп3л!A16</f>
        <v>Аминев Марат</v>
      </c>
      <c r="C31" s="26"/>
      <c r="D31" s="26"/>
      <c r="E31" s="19">
        <v>-15</v>
      </c>
      <c r="F31" s="20" t="str">
        <f>IF(F20=E12,E28,IF(F20=E28,E12,0))</f>
        <v>Коврижников Максим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80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Сп3л!A21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80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Сп3л!A8</f>
        <v>Коврижников Максим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Мурасов Анвар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85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Жуланов Дмитрий</v>
      </c>
      <c r="C39" s="22">
        <v>20</v>
      </c>
      <c r="D39" s="45" t="s">
        <v>83</v>
      </c>
      <c r="E39" s="22">
        <v>26</v>
      </c>
      <c r="F39" s="45" t="s">
        <v>83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Байрамалов Константин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Гилаш Виктор</v>
      </c>
      <c r="C41" s="18"/>
      <c r="D41" s="22">
        <v>24</v>
      </c>
      <c r="E41" s="46" t="s">
        <v>83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70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_</v>
      </c>
      <c r="C43" s="22">
        <v>21</v>
      </c>
      <c r="D43" s="46" t="s">
        <v>71</v>
      </c>
      <c r="E43" s="31"/>
      <c r="F43" s="22">
        <v>28</v>
      </c>
      <c r="G43" s="45" t="s">
        <v>79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Миксонов Эренбург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Трякин Глеб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76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Маннапов Альберт</v>
      </c>
      <c r="C47" s="22">
        <v>22</v>
      </c>
      <c r="D47" s="45" t="s">
        <v>87</v>
      </c>
      <c r="E47" s="22">
        <v>27</v>
      </c>
      <c r="F47" s="46" t="s">
        <v>79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Алтынбаев Марат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Аминев Марат</v>
      </c>
      <c r="C49" s="18"/>
      <c r="D49" s="22">
        <v>25</v>
      </c>
      <c r="E49" s="46" t="s">
        <v>79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86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79</v>
      </c>
      <c r="E51" s="31"/>
      <c r="F51" s="19">
        <v>-28</v>
      </c>
      <c r="G51" s="20" t="str">
        <f>IF(G43=F39,F47,IF(G43=F47,F39,0))</f>
        <v>Байрамалов Константин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Малышев Виктор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Мурасов Анвар</v>
      </c>
      <c r="C54" s="18"/>
      <c r="D54" s="19">
        <v>-20</v>
      </c>
      <c r="E54" s="20" t="str">
        <f>IF(D39=C38,C40,IF(D39=C40,C38,0))</f>
        <v>Жуланов Дмитрий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82</v>
      </c>
      <c r="D55" s="18"/>
      <c r="E55" s="22">
        <v>31</v>
      </c>
      <c r="F55" s="23" t="s">
        <v>70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Трякин Глеб</v>
      </c>
      <c r="C56" s="29" t="s">
        <v>25</v>
      </c>
      <c r="D56" s="19">
        <v>-21</v>
      </c>
      <c r="E56" s="25" t="str">
        <f>IF(D43=C42,C44,IF(D43=C44,C42,0))</f>
        <v>Гилаш Виктор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Трякин Глеб</v>
      </c>
      <c r="D57" s="18"/>
      <c r="E57" s="18"/>
      <c r="F57" s="22">
        <v>33</v>
      </c>
      <c r="G57" s="23" t="s">
        <v>86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Маннапов Альберт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Миксонов Эренбург</v>
      </c>
      <c r="C59" s="18"/>
      <c r="D59" s="18"/>
      <c r="E59" s="22">
        <v>32</v>
      </c>
      <c r="F59" s="27" t="s">
        <v>86</v>
      </c>
      <c r="G59" s="33"/>
      <c r="H59" s="18"/>
      <c r="I59" s="18"/>
    </row>
    <row r="60" spans="1:9" ht="12.75">
      <c r="A60" s="18"/>
      <c r="B60" s="22">
        <v>30</v>
      </c>
      <c r="C60" s="23" t="s">
        <v>71</v>
      </c>
      <c r="D60" s="19">
        <v>-23</v>
      </c>
      <c r="E60" s="25" t="str">
        <f>IF(D51=C50,C52,IF(D51=C52,C50,0))</f>
        <v>Аминев Марат</v>
      </c>
      <c r="F60" s="19">
        <v>-33</v>
      </c>
      <c r="G60" s="20" t="str">
        <f>IF(G57=F55,F59,IF(G57=F59,F55,0))</f>
        <v>Гилаш Виктор</v>
      </c>
      <c r="H60" s="36"/>
      <c r="I60" s="36"/>
    </row>
    <row r="61" spans="1:9" ht="12.75">
      <c r="A61" s="19">
        <v>-25</v>
      </c>
      <c r="B61" s="25" t="str">
        <f>IF(E49=D47,D51,IF(E49=D51,D47,0))</f>
        <v>Алтынбаев Марат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Алтынбаев Марат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 t="str">
        <f>IF(F55=E54,E56,IF(F55=E56,E54,0))</f>
        <v>Жуланов Дмитрий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85</v>
      </c>
      <c r="H64" s="36"/>
      <c r="I64" s="36"/>
    </row>
    <row r="65" spans="1:9" ht="12.75">
      <c r="A65" s="18"/>
      <c r="B65" s="22">
        <v>35</v>
      </c>
      <c r="C65" s="23"/>
      <c r="D65" s="18"/>
      <c r="E65" s="19">
        <v>-32</v>
      </c>
      <c r="F65" s="25" t="str">
        <f>IF(F59=E58,E60,IF(F59=E60,E58,0))</f>
        <v>Маннапов Альберт</v>
      </c>
      <c r="G65" s="18"/>
      <c r="H65" s="39" t="s">
        <v>30</v>
      </c>
      <c r="I65" s="39"/>
    </row>
    <row r="66" spans="1:9" ht="12.75">
      <c r="A66" s="19">
        <v>-17</v>
      </c>
      <c r="B66" s="25" t="str">
        <f>IF(C42=B41,B43,IF(C42=B43,B41,0))</f>
        <v>_</v>
      </c>
      <c r="C66" s="26"/>
      <c r="D66" s="31"/>
      <c r="E66" s="18"/>
      <c r="F66" s="19">
        <v>-34</v>
      </c>
      <c r="G66" s="20" t="str">
        <f>IF(G64=F63,F65,IF(G64=F65,F63,0))</f>
        <v>Маннапов Альберт</v>
      </c>
      <c r="H66" s="36"/>
      <c r="I66" s="36"/>
    </row>
    <row r="67" spans="1:9" ht="12.75">
      <c r="A67" s="18"/>
      <c r="B67" s="18"/>
      <c r="C67" s="22">
        <v>37</v>
      </c>
      <c r="D67" s="23"/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_</v>
      </c>
      <c r="C68" s="26"/>
      <c r="D68" s="32" t="s">
        <v>35</v>
      </c>
      <c r="E68" s="19">
        <v>-35</v>
      </c>
      <c r="F68" s="20">
        <f>IF(C65=B64,B66,IF(C65=B66,B64,0))</f>
        <v>0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>
        <f>IF(G69=F68,F70,IF(G69=F70,F68,0))</f>
        <v>0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88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41034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89</v>
      </c>
      <c r="B7" s="13">
        <v>1</v>
      </c>
      <c r="C7" s="14" t="str">
        <f>2л!E12</f>
        <v>Зверс Марк</v>
      </c>
      <c r="D7" s="11"/>
      <c r="E7" s="11"/>
      <c r="F7" s="11"/>
      <c r="G7" s="11"/>
      <c r="H7" s="11"/>
      <c r="I7" s="48"/>
    </row>
    <row r="8" spans="1:9" ht="18">
      <c r="A8" s="12" t="s">
        <v>90</v>
      </c>
      <c r="B8" s="13">
        <v>2</v>
      </c>
      <c r="C8" s="14" t="str">
        <f>2л!E19</f>
        <v>Дядин Дмитрий</v>
      </c>
      <c r="D8" s="11"/>
      <c r="E8" s="11"/>
      <c r="F8" s="11"/>
      <c r="G8" s="11"/>
      <c r="H8" s="11"/>
      <c r="I8" s="48"/>
    </row>
    <row r="9" spans="1:9" ht="18">
      <c r="A9" s="12" t="s">
        <v>91</v>
      </c>
      <c r="B9" s="13">
        <v>3</v>
      </c>
      <c r="C9" s="14" t="str">
        <f>2л!E25</f>
        <v>Зверс Виктория</v>
      </c>
      <c r="D9" s="11"/>
      <c r="E9" s="11"/>
      <c r="F9" s="11"/>
      <c r="G9" s="11"/>
      <c r="H9" s="11"/>
      <c r="I9" s="48"/>
    </row>
    <row r="10" spans="1:9" ht="18">
      <c r="A10" s="12" t="s">
        <v>92</v>
      </c>
      <c r="B10" s="13">
        <v>4</v>
      </c>
      <c r="C10" s="14" t="str">
        <f>2л!E28</f>
        <v>Грошев Юрий</v>
      </c>
      <c r="D10" s="11"/>
      <c r="E10" s="11"/>
      <c r="F10" s="11"/>
      <c r="G10" s="11"/>
      <c r="H10" s="11"/>
      <c r="I10" s="11"/>
    </row>
    <row r="11" spans="1:9" ht="18">
      <c r="A11" s="12" t="s">
        <v>93</v>
      </c>
      <c r="B11" s="13">
        <v>5</v>
      </c>
      <c r="C11" s="14" t="str">
        <f>2л!E31</f>
        <v>Басс Кирилл</v>
      </c>
      <c r="D11" s="11"/>
      <c r="E11" s="11"/>
      <c r="F11" s="11"/>
      <c r="G11" s="11"/>
      <c r="H11" s="11"/>
      <c r="I11" s="11"/>
    </row>
    <row r="12" spans="1:9" ht="18">
      <c r="A12" s="12" t="s">
        <v>94</v>
      </c>
      <c r="B12" s="13">
        <v>6</v>
      </c>
      <c r="C12" s="14" t="str">
        <f>2л!E33</f>
        <v>Антонян Ваге</v>
      </c>
      <c r="D12" s="11"/>
      <c r="E12" s="11"/>
      <c r="F12" s="11"/>
      <c r="G12" s="11"/>
      <c r="H12" s="11"/>
      <c r="I12" s="11"/>
    </row>
    <row r="13" spans="1:9" ht="18">
      <c r="A13" s="12" t="s">
        <v>22</v>
      </c>
      <c r="B13" s="13">
        <v>7</v>
      </c>
      <c r="C13" s="14">
        <f>2л!C33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22</v>
      </c>
      <c r="B14" s="13">
        <v>8</v>
      </c>
      <c r="C14" s="14">
        <f>2л!C35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Сп2л!A1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Сп2л!A2</f>
        <v>Турнир 2-й лиги 17-го Этапа Башинформсвязь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Сп2л!A3</f>
        <v>41034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Сп2л!A7</f>
        <v>Басс Кирилл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89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Сп2л!A14</f>
        <v>_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93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Сп2л!A11</f>
        <v>Зверс Марк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93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Сп2л!A10</f>
        <v>Зверс Виктория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93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Сп2л!A9</f>
        <v>Грошев Юрий</v>
      </c>
      <c r="C13" s="53"/>
      <c r="D13" s="56"/>
      <c r="E13" s="62"/>
      <c r="F13" s="63"/>
      <c r="G13" s="62"/>
      <c r="H13" s="63"/>
      <c r="I13" s="63"/>
      <c r="J13" s="62" t="s">
        <v>23</v>
      </c>
    </row>
    <row r="14" spans="1:10" s="55" customFormat="1" ht="10.5" customHeight="1">
      <c r="A14" s="53"/>
      <c r="B14" s="56">
        <v>3</v>
      </c>
      <c r="C14" s="57" t="s">
        <v>94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Сп2л!A12</f>
        <v>Антонян Ваге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90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Сп2л!A13</f>
        <v>_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90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Сп2л!A8</f>
        <v>Дядин Дмитрий</v>
      </c>
      <c r="C19" s="53"/>
      <c r="D19" s="53">
        <v>-7</v>
      </c>
      <c r="E19" s="64" t="str">
        <f>IF(E12=D8,D16,IF(E12=D16,D8,0))</f>
        <v>Дядин Дмитрий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24</v>
      </c>
    </row>
    <row r="21" spans="1:10" s="55" customFormat="1" ht="10.5" customHeight="1">
      <c r="A21" s="53">
        <v>-1</v>
      </c>
      <c r="B21" s="64" t="str">
        <f>IF(C6=B5,B7,IF(C6=B7,B5,0))</f>
        <v>_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92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Зверс Виктория</v>
      </c>
      <c r="C23" s="66">
        <v>10</v>
      </c>
      <c r="D23" s="57" t="s">
        <v>92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Антонян Ваге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Грошев Юрий</v>
      </c>
      <c r="C25" s="53"/>
      <c r="D25" s="56">
        <v>12</v>
      </c>
      <c r="E25" s="60" t="s">
        <v>92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91</v>
      </c>
      <c r="D26" s="56"/>
      <c r="E26" s="65"/>
      <c r="F26" s="50"/>
      <c r="G26" s="65"/>
      <c r="H26" s="50"/>
      <c r="I26" s="50"/>
      <c r="J26" s="65" t="s">
        <v>33</v>
      </c>
    </row>
    <row r="27" spans="1:10" s="55" customFormat="1" ht="10.5" customHeight="1">
      <c r="A27" s="53">
        <v>-4</v>
      </c>
      <c r="B27" s="67" t="str">
        <f>IF(C18=B17,B19,IF(C18=B19,B17,0))</f>
        <v>_</v>
      </c>
      <c r="C27" s="66">
        <v>11</v>
      </c>
      <c r="D27" s="59" t="s">
        <v>91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Басс Кирилл</v>
      </c>
      <c r="D28" s="53">
        <v>-12</v>
      </c>
      <c r="E28" s="64" t="str">
        <f>IF(E25=D23,D27,IF(E25=D27,D23,0))</f>
        <v>Грошев Юрий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34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Антонян Ваге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89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_</v>
      </c>
      <c r="C32" s="53">
        <v>-11</v>
      </c>
      <c r="D32" s="67" t="str">
        <f>IF(D27=C26,C28,IF(D27=C28,C26,0))</f>
        <v>Басс Кирилл</v>
      </c>
      <c r="E32" s="65"/>
      <c r="F32" s="50"/>
      <c r="G32" s="65"/>
      <c r="H32" s="50"/>
      <c r="I32" s="50"/>
      <c r="J32" s="65" t="s">
        <v>25</v>
      </c>
    </row>
    <row r="33" spans="1:10" s="55" customFormat="1" ht="10.5" customHeight="1">
      <c r="A33" s="53"/>
      <c r="B33" s="56">
        <v>14</v>
      </c>
      <c r="C33" s="68"/>
      <c r="D33" s="53">
        <v>-13</v>
      </c>
      <c r="E33" s="64" t="str">
        <f>IF(E31=D30,D32,IF(E31=D32,D30,0))</f>
        <v>Антонян Ваге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_</v>
      </c>
      <c r="C34" s="65" t="s">
        <v>27</v>
      </c>
      <c r="D34" s="53"/>
      <c r="E34" s="65"/>
      <c r="F34" s="50"/>
      <c r="G34" s="65"/>
      <c r="H34" s="50"/>
      <c r="I34" s="50"/>
      <c r="J34" s="65" t="s">
        <v>26</v>
      </c>
    </row>
    <row r="35" spans="1:10" s="55" customFormat="1" ht="10.5" customHeight="1">
      <c r="A35" s="53"/>
      <c r="B35" s="53">
        <v>-14</v>
      </c>
      <c r="C35" s="64">
        <f>IF(C33=B32,B34,IF(C33=B34,B32,0))</f>
        <v>0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28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2" sqref="B6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95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41034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96</v>
      </c>
      <c r="B7" s="13">
        <v>1</v>
      </c>
      <c r="C7" s="14" t="str">
        <f>1л!F20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97</v>
      </c>
      <c r="B8" s="13">
        <v>2</v>
      </c>
      <c r="C8" s="14" t="str">
        <f>1л!F31</f>
        <v>Мызников Сергей</v>
      </c>
      <c r="D8" s="11"/>
      <c r="E8" s="11"/>
      <c r="F8" s="11"/>
      <c r="G8" s="11"/>
      <c r="H8" s="11"/>
      <c r="I8" s="11"/>
    </row>
    <row r="9" spans="1:9" ht="18">
      <c r="A9" s="12" t="s">
        <v>98</v>
      </c>
      <c r="B9" s="13">
        <v>3</v>
      </c>
      <c r="C9" s="14" t="str">
        <f>1л!G43</f>
        <v>Исмайлов Азамат</v>
      </c>
      <c r="D9" s="11"/>
      <c r="E9" s="11"/>
      <c r="F9" s="11"/>
      <c r="G9" s="11"/>
      <c r="H9" s="11"/>
      <c r="I9" s="11"/>
    </row>
    <row r="10" spans="1:9" ht="18">
      <c r="A10" s="12" t="s">
        <v>99</v>
      </c>
      <c r="B10" s="13">
        <v>4</v>
      </c>
      <c r="C10" s="14" t="str">
        <f>1л!G51</f>
        <v>Ишметов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100</v>
      </c>
      <c r="B11" s="13">
        <v>5</v>
      </c>
      <c r="C11" s="14" t="str">
        <f>1л!C55</f>
        <v>Савин Михаил</v>
      </c>
      <c r="D11" s="11"/>
      <c r="E11" s="11"/>
      <c r="F11" s="11"/>
      <c r="G11" s="11"/>
      <c r="H11" s="11"/>
      <c r="I11" s="11"/>
    </row>
    <row r="12" spans="1:9" ht="18">
      <c r="A12" s="12" t="s">
        <v>101</v>
      </c>
      <c r="B12" s="13">
        <v>6</v>
      </c>
      <c r="C12" s="14" t="str">
        <f>1л!C57</f>
        <v>Шайдулов Эдуард</v>
      </c>
      <c r="D12" s="11"/>
      <c r="E12" s="11"/>
      <c r="F12" s="11"/>
      <c r="G12" s="11"/>
      <c r="H12" s="11"/>
      <c r="I12" s="11"/>
    </row>
    <row r="13" spans="1:9" ht="18">
      <c r="A13" s="12" t="s">
        <v>102</v>
      </c>
      <c r="B13" s="13">
        <v>7</v>
      </c>
      <c r="C13" s="14" t="str">
        <f>1л!C60</f>
        <v>Дядин Дмитрий</v>
      </c>
      <c r="D13" s="11"/>
      <c r="E13" s="11"/>
      <c r="F13" s="11"/>
      <c r="G13" s="11"/>
      <c r="H13" s="11"/>
      <c r="I13" s="11"/>
    </row>
    <row r="14" spans="1:9" ht="18">
      <c r="A14" s="12" t="s">
        <v>103</v>
      </c>
      <c r="B14" s="13">
        <v>8</v>
      </c>
      <c r="C14" s="14" t="str">
        <f>1л!C62</f>
        <v>Грубов Виталий</v>
      </c>
      <c r="D14" s="11"/>
      <c r="E14" s="11"/>
      <c r="F14" s="11"/>
      <c r="G14" s="11"/>
      <c r="H14" s="11"/>
      <c r="I14" s="11"/>
    </row>
    <row r="15" spans="1:9" ht="18">
      <c r="A15" s="12" t="s">
        <v>90</v>
      </c>
      <c r="B15" s="13">
        <v>9</v>
      </c>
      <c r="C15" s="14" t="str">
        <f>1л!G57</f>
        <v>Толкачев Иван</v>
      </c>
      <c r="D15" s="11"/>
      <c r="E15" s="11"/>
      <c r="F15" s="11"/>
      <c r="G15" s="11"/>
      <c r="H15" s="11"/>
      <c r="I15" s="11"/>
    </row>
    <row r="16" spans="1:9" ht="18">
      <c r="A16" s="12" t="s">
        <v>86</v>
      </c>
      <c r="B16" s="13">
        <v>10</v>
      </c>
      <c r="C16" s="14" t="str">
        <f>1л!G60</f>
        <v>Антонян Ваге</v>
      </c>
      <c r="D16" s="11"/>
      <c r="E16" s="11"/>
      <c r="F16" s="11"/>
      <c r="G16" s="11"/>
      <c r="H16" s="11"/>
      <c r="I16" s="11"/>
    </row>
    <row r="17" spans="1:9" ht="18">
      <c r="A17" s="12" t="s">
        <v>94</v>
      </c>
      <c r="B17" s="13">
        <v>11</v>
      </c>
      <c r="C17" s="14" t="str">
        <f>1л!G64</f>
        <v>Аминев Марат</v>
      </c>
      <c r="D17" s="11"/>
      <c r="E17" s="11"/>
      <c r="F17" s="11"/>
      <c r="G17" s="11"/>
      <c r="H17" s="11"/>
      <c r="I17" s="11"/>
    </row>
    <row r="18" spans="1:9" ht="18">
      <c r="A18" s="12" t="s">
        <v>22</v>
      </c>
      <c r="B18" s="13">
        <v>12</v>
      </c>
      <c r="C18" s="14">
        <f>1л!G66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22</v>
      </c>
      <c r="B19" s="13">
        <v>13</v>
      </c>
      <c r="C19" s="14">
        <f>1л!D67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22</v>
      </c>
      <c r="B20" s="13">
        <v>14</v>
      </c>
      <c r="C20" s="14">
        <f>1л!D70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22</v>
      </c>
      <c r="B21" s="13">
        <v>15</v>
      </c>
      <c r="C21" s="14">
        <f>1л!G69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22</v>
      </c>
      <c r="B22" s="13">
        <v>16</v>
      </c>
      <c r="C22" s="14" t="str">
        <f>1л!G71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2" sqref="B6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Сп1л!A1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Сп1л!A2</f>
        <v>Турнир 1-й лиги 17-го Этапа Башинформсвязь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Сп1л!A3</f>
        <v>41034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Сп1л!A7</f>
        <v>Коробко Павел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96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Сп1л!A22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96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Сп1л!A15</f>
        <v>Дядин Дмитрий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90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Сп1л!A14</f>
        <v>Ишметов Александр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96</v>
      </c>
      <c r="F12" s="18"/>
      <c r="G12" s="28"/>
      <c r="H12" s="18"/>
      <c r="I12" s="18"/>
    </row>
    <row r="13" spans="1:9" ht="12.75">
      <c r="A13" s="19">
        <v>5</v>
      </c>
      <c r="B13" s="20" t="str">
        <f>Сп1л!A11</f>
        <v>Савин Михаил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100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Сп1л!A18</f>
        <v>_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99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Сп1л!A19</f>
        <v>_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99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Сп1л!A10</f>
        <v>Шайдулов Эдуард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96</v>
      </c>
      <c r="G20" s="23"/>
      <c r="H20" s="23"/>
      <c r="I20" s="23"/>
    </row>
    <row r="21" spans="1:9" ht="12.75">
      <c r="A21" s="19">
        <v>3</v>
      </c>
      <c r="B21" s="20" t="str">
        <f>Сп1л!A9</f>
        <v>Исмайлов Азамат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98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Сп1л!A20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98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Сп1л!A17</f>
        <v>Антонян Ваге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101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Сп1л!A12</f>
        <v>Грубов Виталий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97</v>
      </c>
      <c r="F28" s="31"/>
      <c r="G28" s="18"/>
      <c r="H28" s="18"/>
      <c r="I28" s="18"/>
    </row>
    <row r="29" spans="1:9" ht="12.75">
      <c r="A29" s="19">
        <v>7</v>
      </c>
      <c r="B29" s="20" t="str">
        <f>Сп1л!A13</f>
        <v>Толкачев Иван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102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Сп1л!A16</f>
        <v>Аминев Марат</v>
      </c>
      <c r="C31" s="26"/>
      <c r="D31" s="26"/>
      <c r="E31" s="19">
        <v>-15</v>
      </c>
      <c r="F31" s="20" t="str">
        <f>IF(F20=E12,E28,IF(F20=E28,E12,0))</f>
        <v>Мызников Сергей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97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Сп1л!A21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97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Сп1л!A8</f>
        <v>Мызников Сергей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Шайдулов Эдуард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103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Ишметов Александр</v>
      </c>
      <c r="C39" s="22">
        <v>20</v>
      </c>
      <c r="D39" s="45" t="s">
        <v>103</v>
      </c>
      <c r="E39" s="22">
        <v>26</v>
      </c>
      <c r="F39" s="45" t="s">
        <v>103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Толкачев Иван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2">
        <v>24</v>
      </c>
      <c r="E41" s="46" t="s">
        <v>103</v>
      </c>
      <c r="F41" s="26"/>
      <c r="G41" s="18"/>
      <c r="H41" s="18"/>
      <c r="I41" s="18"/>
    </row>
    <row r="42" spans="1:9" ht="12.75">
      <c r="A42" s="18"/>
      <c r="B42" s="22">
        <v>17</v>
      </c>
      <c r="C42" s="45"/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_</v>
      </c>
      <c r="C43" s="22">
        <v>21</v>
      </c>
      <c r="D43" s="46" t="s">
        <v>101</v>
      </c>
      <c r="E43" s="31"/>
      <c r="F43" s="22">
        <v>28</v>
      </c>
      <c r="G43" s="45" t="s">
        <v>98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Грубов Виталий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Исмайлов Азамат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94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Антонян Ваге</v>
      </c>
      <c r="C47" s="22">
        <v>22</v>
      </c>
      <c r="D47" s="45" t="s">
        <v>100</v>
      </c>
      <c r="E47" s="22">
        <v>27</v>
      </c>
      <c r="F47" s="46" t="s">
        <v>98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Савин Михаил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Аминев Марат</v>
      </c>
      <c r="C49" s="18"/>
      <c r="D49" s="22">
        <v>25</v>
      </c>
      <c r="E49" s="46" t="s">
        <v>100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86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90</v>
      </c>
      <c r="E51" s="31"/>
      <c r="F51" s="19">
        <v>-28</v>
      </c>
      <c r="G51" s="20" t="str">
        <f>IF(G43=F39,F47,IF(G43=F47,F39,0))</f>
        <v>Ишметов Александр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Дядин Дмитрий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Шайдулов Эдуард</v>
      </c>
      <c r="C54" s="18"/>
      <c r="D54" s="19">
        <v>-20</v>
      </c>
      <c r="E54" s="20" t="str">
        <f>IF(D39=C38,C40,IF(D39=C40,C38,0))</f>
        <v>Толкачев Иван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100</v>
      </c>
      <c r="D55" s="18"/>
      <c r="E55" s="22">
        <v>31</v>
      </c>
      <c r="F55" s="23" t="s">
        <v>102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Савин Михаил</v>
      </c>
      <c r="C56" s="29" t="s">
        <v>25</v>
      </c>
      <c r="D56" s="19">
        <v>-21</v>
      </c>
      <c r="E56" s="25">
        <f>IF(D43=C42,C44,IF(D43=C44,C42,0))</f>
        <v>0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Шайдулов Эдуард</v>
      </c>
      <c r="D57" s="18"/>
      <c r="E57" s="18"/>
      <c r="F57" s="22">
        <v>33</v>
      </c>
      <c r="G57" s="23" t="s">
        <v>102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Антонян Ваге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Грубов Виталий</v>
      </c>
      <c r="C59" s="18"/>
      <c r="D59" s="18"/>
      <c r="E59" s="22">
        <v>32</v>
      </c>
      <c r="F59" s="27" t="s">
        <v>94</v>
      </c>
      <c r="G59" s="33"/>
      <c r="H59" s="18"/>
      <c r="I59" s="18"/>
    </row>
    <row r="60" spans="1:9" ht="12.75">
      <c r="A60" s="18"/>
      <c r="B60" s="22">
        <v>30</v>
      </c>
      <c r="C60" s="23" t="s">
        <v>90</v>
      </c>
      <c r="D60" s="19">
        <v>-23</v>
      </c>
      <c r="E60" s="25" t="str">
        <f>IF(D51=C50,C52,IF(D51=C52,C50,0))</f>
        <v>Аминев Марат</v>
      </c>
      <c r="F60" s="19">
        <v>-33</v>
      </c>
      <c r="G60" s="20" t="str">
        <f>IF(G57=F55,F59,IF(G57=F59,F55,0))</f>
        <v>Антонян Ваге</v>
      </c>
      <c r="H60" s="36"/>
      <c r="I60" s="36"/>
    </row>
    <row r="61" spans="1:9" ht="12.75">
      <c r="A61" s="19">
        <v>-25</v>
      </c>
      <c r="B61" s="25" t="str">
        <f>IF(E49=D47,D51,IF(E49=D51,D47,0))</f>
        <v>Дядин Дмитрий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Грубов Виталий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86</v>
      </c>
      <c r="H64" s="36"/>
      <c r="I64" s="36"/>
    </row>
    <row r="65" spans="1:9" ht="12.75">
      <c r="A65" s="18"/>
      <c r="B65" s="22">
        <v>35</v>
      </c>
      <c r="C65" s="23"/>
      <c r="D65" s="18"/>
      <c r="E65" s="19">
        <v>-32</v>
      </c>
      <c r="F65" s="25" t="str">
        <f>IF(F59=E58,E60,IF(F59=E60,E58,0))</f>
        <v>Аминев Марат</v>
      </c>
      <c r="G65" s="18"/>
      <c r="H65" s="39" t="s">
        <v>30</v>
      </c>
      <c r="I65" s="39"/>
    </row>
    <row r="66" spans="1:9" ht="12.75">
      <c r="A66" s="19">
        <v>-17</v>
      </c>
      <c r="B66" s="25">
        <f>IF(C42=B41,B43,IF(C42=B43,B41,0))</f>
        <v>0</v>
      </c>
      <c r="C66" s="26"/>
      <c r="D66" s="31"/>
      <c r="E66" s="18"/>
      <c r="F66" s="19">
        <v>-34</v>
      </c>
      <c r="G66" s="20">
        <f>IF(G64=F63,F65,IF(G64=F65,F63,0))</f>
        <v>0</v>
      </c>
      <c r="H66" s="36"/>
      <c r="I66" s="36"/>
    </row>
    <row r="67" spans="1:9" ht="12.75">
      <c r="A67" s="18"/>
      <c r="B67" s="18"/>
      <c r="C67" s="22">
        <v>37</v>
      </c>
      <c r="D67" s="23"/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_</v>
      </c>
      <c r="C68" s="26"/>
      <c r="D68" s="32" t="s">
        <v>35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2"/>
  <sheetViews>
    <sheetView view="pageBreakPreview" zoomScaleNormal="87" zoomScaleSheetLayoutView="100" zoomScalePageLayoutView="0" workbookViewId="0" topLeftCell="A1">
      <selection activeCell="A2" sqref="A2:W2"/>
    </sheetView>
  </sheetViews>
  <sheetFormatPr defaultColWidth="1.75390625" defaultRowHeight="15.75" customHeight="1"/>
  <cols>
    <col min="1" max="16384" width="3.25390625" style="71" customWidth="1"/>
  </cols>
  <sheetData>
    <row r="1" spans="1:23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">
      <c r="A3" s="73">
        <v>41036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ht="15.75" customHeight="1" thickBot="1"/>
    <row r="5" spans="1:28" ht="15.75" customHeight="1">
      <c r="A5" s="74" t="s">
        <v>3</v>
      </c>
      <c r="B5" s="75"/>
      <c r="C5" s="76"/>
      <c r="D5" s="76"/>
      <c r="E5" s="76"/>
      <c r="F5" s="76"/>
      <c r="G5" s="76"/>
      <c r="H5" s="76"/>
      <c r="I5" s="76"/>
      <c r="J5" s="76"/>
      <c r="K5" s="77"/>
      <c r="L5" s="78" t="s">
        <v>105</v>
      </c>
      <c r="M5" s="79"/>
      <c r="N5" s="79" t="s">
        <v>106</v>
      </c>
      <c r="O5" s="79"/>
      <c r="P5" s="79" t="s">
        <v>107</v>
      </c>
      <c r="Q5" s="79"/>
      <c r="R5" s="79" t="s">
        <v>108</v>
      </c>
      <c r="S5" s="79"/>
      <c r="T5" s="79" t="s">
        <v>109</v>
      </c>
      <c r="U5" s="79"/>
      <c r="V5" s="79" t="s">
        <v>110</v>
      </c>
      <c r="W5" s="79"/>
      <c r="X5" s="79" t="s">
        <v>111</v>
      </c>
      <c r="Y5" s="79"/>
      <c r="Z5" s="79" t="s">
        <v>112</v>
      </c>
      <c r="AA5" s="80"/>
      <c r="AB5" s="81" t="s">
        <v>113</v>
      </c>
    </row>
    <row r="6" spans="1:28" ht="15.75" customHeight="1" thickBot="1">
      <c r="A6" s="82"/>
      <c r="B6" s="83"/>
      <c r="C6" s="84"/>
      <c r="D6" s="84"/>
      <c r="E6" s="84"/>
      <c r="F6" s="84"/>
      <c r="G6" s="84"/>
      <c r="H6" s="84"/>
      <c r="I6" s="84"/>
      <c r="J6" s="84"/>
      <c r="K6" s="85"/>
      <c r="L6" s="86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  <c r="AB6" s="89"/>
    </row>
    <row r="7" spans="1:28" ht="15.75" customHeight="1">
      <c r="A7" s="90" t="s">
        <v>105</v>
      </c>
      <c r="B7" s="91" t="s">
        <v>114</v>
      </c>
      <c r="C7" s="92"/>
      <c r="D7" s="92"/>
      <c r="E7" s="92"/>
      <c r="F7" s="92"/>
      <c r="G7" s="92"/>
      <c r="H7" s="92"/>
      <c r="I7" s="92"/>
      <c r="J7" s="92"/>
      <c r="K7" s="93"/>
      <c r="L7" s="94"/>
      <c r="M7" s="95"/>
      <c r="N7" s="96" t="s">
        <v>115</v>
      </c>
      <c r="O7" s="96"/>
      <c r="P7" s="96" t="s">
        <v>115</v>
      </c>
      <c r="Q7" s="96"/>
      <c r="R7" s="96" t="s">
        <v>115</v>
      </c>
      <c r="S7" s="96"/>
      <c r="T7" s="96" t="s">
        <v>116</v>
      </c>
      <c r="U7" s="96"/>
      <c r="V7" s="96" t="s">
        <v>116</v>
      </c>
      <c r="W7" s="96"/>
      <c r="X7" s="96" t="s">
        <v>117</v>
      </c>
      <c r="Y7" s="96"/>
      <c r="Z7" s="96" t="s">
        <v>117</v>
      </c>
      <c r="AA7" s="97"/>
      <c r="AB7" s="98" t="s">
        <v>105</v>
      </c>
    </row>
    <row r="8" spans="1:28" ht="15.75" customHeight="1">
      <c r="A8" s="99"/>
      <c r="B8" s="100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4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107"/>
    </row>
    <row r="9" spans="1:28" ht="15.75" customHeight="1">
      <c r="A9" s="99" t="s">
        <v>106</v>
      </c>
      <c r="B9" s="100" t="s">
        <v>118</v>
      </c>
      <c r="C9" s="101"/>
      <c r="D9" s="101"/>
      <c r="E9" s="101"/>
      <c r="F9" s="101"/>
      <c r="G9" s="101"/>
      <c r="H9" s="101"/>
      <c r="I9" s="101"/>
      <c r="J9" s="101"/>
      <c r="K9" s="102"/>
      <c r="L9" s="108" t="s">
        <v>119</v>
      </c>
      <c r="M9" s="105"/>
      <c r="N9" s="104"/>
      <c r="O9" s="104"/>
      <c r="P9" s="105" t="s">
        <v>116</v>
      </c>
      <c r="Q9" s="105"/>
      <c r="R9" s="105" t="s">
        <v>120</v>
      </c>
      <c r="S9" s="105"/>
      <c r="T9" s="105" t="s">
        <v>115</v>
      </c>
      <c r="U9" s="105"/>
      <c r="V9" s="105" t="s">
        <v>116</v>
      </c>
      <c r="W9" s="105"/>
      <c r="X9" s="105" t="s">
        <v>115</v>
      </c>
      <c r="Y9" s="105"/>
      <c r="Z9" s="105" t="s">
        <v>115</v>
      </c>
      <c r="AA9" s="106"/>
      <c r="AB9" s="107" t="s">
        <v>107</v>
      </c>
    </row>
    <row r="10" spans="1:28" ht="15.75" customHeight="1">
      <c r="A10" s="99"/>
      <c r="B10" s="100"/>
      <c r="C10" s="101"/>
      <c r="D10" s="101"/>
      <c r="E10" s="101"/>
      <c r="F10" s="101"/>
      <c r="G10" s="101"/>
      <c r="H10" s="101"/>
      <c r="I10" s="101"/>
      <c r="J10" s="101"/>
      <c r="K10" s="102"/>
      <c r="L10" s="108"/>
      <c r="M10" s="105"/>
      <c r="N10" s="104"/>
      <c r="O10" s="104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  <c r="AB10" s="107"/>
    </row>
    <row r="11" spans="1:28" ht="15.75" customHeight="1">
      <c r="A11" s="99" t="s">
        <v>107</v>
      </c>
      <c r="B11" s="100" t="s">
        <v>121</v>
      </c>
      <c r="C11" s="101"/>
      <c r="D11" s="101"/>
      <c r="E11" s="101"/>
      <c r="F11" s="101"/>
      <c r="G11" s="101"/>
      <c r="H11" s="101"/>
      <c r="I11" s="101"/>
      <c r="J11" s="101"/>
      <c r="K11" s="102"/>
      <c r="L11" s="108" t="s">
        <v>119</v>
      </c>
      <c r="M11" s="105"/>
      <c r="N11" s="105" t="s">
        <v>120</v>
      </c>
      <c r="O11" s="105"/>
      <c r="P11" s="104"/>
      <c r="Q11" s="104"/>
      <c r="R11" s="105" t="s">
        <v>119</v>
      </c>
      <c r="S11" s="105"/>
      <c r="T11" s="105" t="s">
        <v>117</v>
      </c>
      <c r="U11" s="105"/>
      <c r="V11" s="105" t="s">
        <v>117</v>
      </c>
      <c r="W11" s="105"/>
      <c r="X11" s="105" t="s">
        <v>117</v>
      </c>
      <c r="Y11" s="105"/>
      <c r="Z11" s="105" t="s">
        <v>117</v>
      </c>
      <c r="AA11" s="106"/>
      <c r="AB11" s="107" t="s">
        <v>108</v>
      </c>
    </row>
    <row r="12" spans="1:28" ht="15.75" customHeight="1">
      <c r="A12" s="99"/>
      <c r="B12" s="100"/>
      <c r="C12" s="101"/>
      <c r="D12" s="101"/>
      <c r="E12" s="101"/>
      <c r="F12" s="101"/>
      <c r="G12" s="101"/>
      <c r="H12" s="101"/>
      <c r="I12" s="101"/>
      <c r="J12" s="101"/>
      <c r="K12" s="102"/>
      <c r="L12" s="108"/>
      <c r="M12" s="105"/>
      <c r="N12" s="105"/>
      <c r="O12" s="105"/>
      <c r="P12" s="104"/>
      <c r="Q12" s="104"/>
      <c r="R12" s="105"/>
      <c r="S12" s="105"/>
      <c r="T12" s="105"/>
      <c r="U12" s="105"/>
      <c r="V12" s="105"/>
      <c r="W12" s="105"/>
      <c r="X12" s="105"/>
      <c r="Y12" s="105"/>
      <c r="Z12" s="105"/>
      <c r="AA12" s="106"/>
      <c r="AB12" s="107"/>
    </row>
    <row r="13" spans="1:28" ht="15.75" customHeight="1">
      <c r="A13" s="99" t="s">
        <v>108</v>
      </c>
      <c r="B13" s="100" t="s">
        <v>122</v>
      </c>
      <c r="C13" s="101"/>
      <c r="D13" s="101"/>
      <c r="E13" s="101"/>
      <c r="F13" s="101"/>
      <c r="G13" s="101"/>
      <c r="H13" s="101"/>
      <c r="I13" s="101"/>
      <c r="J13" s="101"/>
      <c r="K13" s="102"/>
      <c r="L13" s="108" t="s">
        <v>119</v>
      </c>
      <c r="M13" s="105"/>
      <c r="N13" s="105" t="s">
        <v>116</v>
      </c>
      <c r="O13" s="105"/>
      <c r="P13" s="105" t="s">
        <v>115</v>
      </c>
      <c r="Q13" s="105"/>
      <c r="R13" s="104"/>
      <c r="S13" s="104"/>
      <c r="T13" s="105" t="s">
        <v>123</v>
      </c>
      <c r="U13" s="105"/>
      <c r="V13" s="105" t="s">
        <v>116</v>
      </c>
      <c r="W13" s="105"/>
      <c r="X13" s="105" t="s">
        <v>115</v>
      </c>
      <c r="Y13" s="105"/>
      <c r="Z13" s="105" t="s">
        <v>117</v>
      </c>
      <c r="AA13" s="106"/>
      <c r="AB13" s="107" t="s">
        <v>106</v>
      </c>
    </row>
    <row r="14" spans="1:28" ht="15.75" customHeight="1">
      <c r="A14" s="99"/>
      <c r="B14" s="100"/>
      <c r="C14" s="101"/>
      <c r="D14" s="101"/>
      <c r="E14" s="101"/>
      <c r="F14" s="101"/>
      <c r="G14" s="101"/>
      <c r="H14" s="101"/>
      <c r="I14" s="101"/>
      <c r="J14" s="101"/>
      <c r="K14" s="102"/>
      <c r="L14" s="108"/>
      <c r="M14" s="105"/>
      <c r="N14" s="105"/>
      <c r="O14" s="105"/>
      <c r="P14" s="105"/>
      <c r="Q14" s="105"/>
      <c r="R14" s="104"/>
      <c r="S14" s="104"/>
      <c r="T14" s="105"/>
      <c r="U14" s="105"/>
      <c r="V14" s="105"/>
      <c r="W14" s="105"/>
      <c r="X14" s="105"/>
      <c r="Y14" s="105"/>
      <c r="Z14" s="105"/>
      <c r="AA14" s="106"/>
      <c r="AB14" s="107"/>
    </row>
    <row r="15" spans="1:28" ht="15.75" customHeight="1">
      <c r="A15" s="99" t="s">
        <v>109</v>
      </c>
      <c r="B15" s="100" t="s">
        <v>124</v>
      </c>
      <c r="C15" s="101"/>
      <c r="D15" s="101"/>
      <c r="E15" s="101"/>
      <c r="F15" s="101"/>
      <c r="G15" s="101"/>
      <c r="H15" s="101"/>
      <c r="I15" s="101"/>
      <c r="J15" s="101"/>
      <c r="K15" s="102"/>
      <c r="L15" s="108" t="s">
        <v>120</v>
      </c>
      <c r="M15" s="105"/>
      <c r="N15" s="105" t="s">
        <v>119</v>
      </c>
      <c r="O15" s="105"/>
      <c r="P15" s="105" t="s">
        <v>123</v>
      </c>
      <c r="Q15" s="105"/>
      <c r="R15" s="105" t="s">
        <v>117</v>
      </c>
      <c r="S15" s="105"/>
      <c r="T15" s="104"/>
      <c r="U15" s="104"/>
      <c r="V15" s="105" t="s">
        <v>117</v>
      </c>
      <c r="W15" s="105"/>
      <c r="X15" s="105" t="s">
        <v>117</v>
      </c>
      <c r="Y15" s="105"/>
      <c r="Z15" s="105" t="s">
        <v>115</v>
      </c>
      <c r="AA15" s="106"/>
      <c r="AB15" s="107" t="s">
        <v>109</v>
      </c>
    </row>
    <row r="16" spans="1:28" ht="15.75" customHeight="1">
      <c r="A16" s="99"/>
      <c r="B16" s="100"/>
      <c r="C16" s="101"/>
      <c r="D16" s="101"/>
      <c r="E16" s="101"/>
      <c r="F16" s="101"/>
      <c r="G16" s="101"/>
      <c r="H16" s="101"/>
      <c r="I16" s="101"/>
      <c r="J16" s="101"/>
      <c r="K16" s="102"/>
      <c r="L16" s="108"/>
      <c r="M16" s="105"/>
      <c r="N16" s="105"/>
      <c r="O16" s="105"/>
      <c r="P16" s="105"/>
      <c r="Q16" s="105"/>
      <c r="R16" s="105"/>
      <c r="S16" s="105"/>
      <c r="T16" s="104"/>
      <c r="U16" s="104"/>
      <c r="V16" s="105"/>
      <c r="W16" s="105"/>
      <c r="X16" s="105"/>
      <c r="Y16" s="105"/>
      <c r="Z16" s="105"/>
      <c r="AA16" s="106"/>
      <c r="AB16" s="107"/>
    </row>
    <row r="17" spans="1:28" ht="15.75" customHeight="1">
      <c r="A17" s="99" t="s">
        <v>110</v>
      </c>
      <c r="B17" s="100" t="s">
        <v>125</v>
      </c>
      <c r="C17" s="101"/>
      <c r="D17" s="101"/>
      <c r="E17" s="101"/>
      <c r="F17" s="101"/>
      <c r="G17" s="101"/>
      <c r="H17" s="101"/>
      <c r="I17" s="101"/>
      <c r="J17" s="101"/>
      <c r="K17" s="102"/>
      <c r="L17" s="108" t="s">
        <v>120</v>
      </c>
      <c r="M17" s="105"/>
      <c r="N17" s="105" t="s">
        <v>120</v>
      </c>
      <c r="O17" s="105"/>
      <c r="P17" s="105" t="s">
        <v>123</v>
      </c>
      <c r="Q17" s="105"/>
      <c r="R17" s="105" t="s">
        <v>120</v>
      </c>
      <c r="S17" s="105"/>
      <c r="T17" s="105" t="s">
        <v>123</v>
      </c>
      <c r="U17" s="105"/>
      <c r="V17" s="104"/>
      <c r="W17" s="104"/>
      <c r="X17" s="105" t="s">
        <v>120</v>
      </c>
      <c r="Y17" s="105"/>
      <c r="Z17" s="105" t="s">
        <v>116</v>
      </c>
      <c r="AA17" s="106"/>
      <c r="AB17" s="107" t="s">
        <v>111</v>
      </c>
    </row>
    <row r="18" spans="1:28" ht="15.75" customHeight="1">
      <c r="A18" s="99"/>
      <c r="B18" s="100"/>
      <c r="C18" s="101"/>
      <c r="D18" s="101"/>
      <c r="E18" s="101"/>
      <c r="F18" s="101"/>
      <c r="G18" s="101"/>
      <c r="H18" s="101"/>
      <c r="I18" s="101"/>
      <c r="J18" s="101"/>
      <c r="K18" s="102"/>
      <c r="L18" s="108"/>
      <c r="M18" s="105"/>
      <c r="N18" s="105"/>
      <c r="O18" s="105"/>
      <c r="P18" s="105"/>
      <c r="Q18" s="105"/>
      <c r="R18" s="105"/>
      <c r="S18" s="105"/>
      <c r="T18" s="105"/>
      <c r="U18" s="105"/>
      <c r="V18" s="104"/>
      <c r="W18" s="104"/>
      <c r="X18" s="105"/>
      <c r="Y18" s="105"/>
      <c r="Z18" s="105"/>
      <c r="AA18" s="106"/>
      <c r="AB18" s="107"/>
    </row>
    <row r="19" spans="1:28" ht="15.75" customHeight="1">
      <c r="A19" s="99" t="s">
        <v>111</v>
      </c>
      <c r="B19" s="100" t="s">
        <v>126</v>
      </c>
      <c r="C19" s="101"/>
      <c r="D19" s="101"/>
      <c r="E19" s="101"/>
      <c r="F19" s="101"/>
      <c r="G19" s="101"/>
      <c r="H19" s="101"/>
      <c r="I19" s="101"/>
      <c r="J19" s="101"/>
      <c r="K19" s="102"/>
      <c r="L19" s="108" t="s">
        <v>123</v>
      </c>
      <c r="M19" s="105"/>
      <c r="N19" s="105" t="s">
        <v>119</v>
      </c>
      <c r="O19" s="105"/>
      <c r="P19" s="105" t="s">
        <v>123</v>
      </c>
      <c r="Q19" s="105"/>
      <c r="R19" s="105" t="s">
        <v>119</v>
      </c>
      <c r="S19" s="105"/>
      <c r="T19" s="105" t="s">
        <v>123</v>
      </c>
      <c r="U19" s="105"/>
      <c r="V19" s="105" t="s">
        <v>116</v>
      </c>
      <c r="W19" s="105"/>
      <c r="X19" s="104"/>
      <c r="Y19" s="104"/>
      <c r="Z19" s="105" t="s">
        <v>123</v>
      </c>
      <c r="AA19" s="106"/>
      <c r="AB19" s="107" t="s">
        <v>112</v>
      </c>
    </row>
    <row r="20" spans="1:28" ht="15.75" customHeight="1">
      <c r="A20" s="99"/>
      <c r="B20" s="100"/>
      <c r="C20" s="101"/>
      <c r="D20" s="101"/>
      <c r="E20" s="101"/>
      <c r="F20" s="101"/>
      <c r="G20" s="101"/>
      <c r="H20" s="101"/>
      <c r="I20" s="101"/>
      <c r="J20" s="101"/>
      <c r="K20" s="102"/>
      <c r="L20" s="108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4"/>
      <c r="Y20" s="104"/>
      <c r="Z20" s="105"/>
      <c r="AA20" s="106"/>
      <c r="AB20" s="107"/>
    </row>
    <row r="21" spans="1:28" ht="15.75" customHeight="1">
      <c r="A21" s="99" t="s">
        <v>112</v>
      </c>
      <c r="B21" s="100" t="s">
        <v>102</v>
      </c>
      <c r="C21" s="101"/>
      <c r="D21" s="101"/>
      <c r="E21" s="101"/>
      <c r="F21" s="101"/>
      <c r="G21" s="101"/>
      <c r="H21" s="101"/>
      <c r="I21" s="101"/>
      <c r="J21" s="101"/>
      <c r="K21" s="102"/>
      <c r="L21" s="108" t="s">
        <v>123</v>
      </c>
      <c r="M21" s="105"/>
      <c r="N21" s="105" t="s">
        <v>119</v>
      </c>
      <c r="O21" s="105"/>
      <c r="P21" s="105" t="s">
        <v>123</v>
      </c>
      <c r="Q21" s="105"/>
      <c r="R21" s="105" t="s">
        <v>123</v>
      </c>
      <c r="S21" s="105"/>
      <c r="T21" s="105" t="s">
        <v>119</v>
      </c>
      <c r="U21" s="105"/>
      <c r="V21" s="105" t="s">
        <v>120</v>
      </c>
      <c r="W21" s="105"/>
      <c r="X21" s="105" t="s">
        <v>117</v>
      </c>
      <c r="Y21" s="105"/>
      <c r="Z21" s="104"/>
      <c r="AA21" s="109"/>
      <c r="AB21" s="107" t="s">
        <v>110</v>
      </c>
    </row>
    <row r="22" spans="1:28" ht="15.75" customHeight="1" thickBot="1">
      <c r="A22" s="110"/>
      <c r="B22" s="111"/>
      <c r="C22" s="112"/>
      <c r="D22" s="112"/>
      <c r="E22" s="112"/>
      <c r="F22" s="112"/>
      <c r="G22" s="112"/>
      <c r="H22" s="112"/>
      <c r="I22" s="112"/>
      <c r="J22" s="112"/>
      <c r="K22" s="113"/>
      <c r="L22" s="11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115"/>
      <c r="AA22" s="116"/>
      <c r="AB22" s="117"/>
    </row>
    <row r="23" spans="1:28" ht="15.7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5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5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 ht="15.7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ht="15.7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5.7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5.7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5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5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5.7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5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5.7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5.7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15.7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5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5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5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5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ht="15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ht="15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ht="15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44" spans="1:28" ht="15.7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 ht="15.7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</row>
    <row r="46" spans="1:28" ht="15.7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</row>
    <row r="47" spans="1:28" ht="15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</row>
    <row r="48" spans="1:28" ht="15.7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1:28" ht="15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</row>
    <row r="50" spans="1:28" ht="15.7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ht="15.7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ht="15.7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ht="15.7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1:28" ht="15.7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</row>
    <row r="55" spans="1:28" ht="15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ht="15.7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1:28" ht="15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ht="15.7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ht="15.7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ht="15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1:28" ht="15.7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ht="15.7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ht="15.7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  <row r="64" spans="1:28" ht="15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</row>
    <row r="65" spans="1:28" ht="15.7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ht="15.7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1:28" ht="15.75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ht="15.7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</row>
    <row r="69" spans="1:28" ht="15.7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1:28" ht="15.7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1:28" ht="15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1:28" ht="15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ht="15.7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ht="15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ht="15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ht="15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</row>
    <row r="77" spans="1:28" ht="15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</row>
    <row r="78" spans="1:28" ht="15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ht="15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15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15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5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</row>
  </sheetData>
  <sheetProtection sheet="1"/>
  <mergeCells count="102">
    <mergeCell ref="P5:Q6"/>
    <mergeCell ref="R5:S6"/>
    <mergeCell ref="T5:U6"/>
    <mergeCell ref="V5:W6"/>
    <mergeCell ref="P7:Q8"/>
    <mergeCell ref="R7:S8"/>
    <mergeCell ref="T7:U8"/>
    <mergeCell ref="V7:W8"/>
    <mergeCell ref="A7:A8"/>
    <mergeCell ref="B7:K8"/>
    <mergeCell ref="L7:M8"/>
    <mergeCell ref="N7:O8"/>
    <mergeCell ref="P11:Q12"/>
    <mergeCell ref="R11:S12"/>
    <mergeCell ref="V11:W12"/>
    <mergeCell ref="X11:Y12"/>
    <mergeCell ref="A11:A12"/>
    <mergeCell ref="B11:K12"/>
    <mergeCell ref="L11:M12"/>
    <mergeCell ref="N11:O12"/>
    <mergeCell ref="P9:Q10"/>
    <mergeCell ref="R9:S10"/>
    <mergeCell ref="T9:U10"/>
    <mergeCell ref="V9:W10"/>
    <mergeCell ref="A9:A10"/>
    <mergeCell ref="B9:K10"/>
    <mergeCell ref="L9:M10"/>
    <mergeCell ref="N9:O10"/>
    <mergeCell ref="T11:U12"/>
    <mergeCell ref="Z7:AA8"/>
    <mergeCell ref="Z11:AA12"/>
    <mergeCell ref="AB7:AB8"/>
    <mergeCell ref="AB11:AB12"/>
    <mergeCell ref="X9:Y10"/>
    <mergeCell ref="Z9:AA10"/>
    <mergeCell ref="AB9:AB10"/>
    <mergeCell ref="X7:Y8"/>
    <mergeCell ref="A15:A16"/>
    <mergeCell ref="B15:K16"/>
    <mergeCell ref="L15:M16"/>
    <mergeCell ref="N15:O16"/>
    <mergeCell ref="A13:A14"/>
    <mergeCell ref="B13:K14"/>
    <mergeCell ref="L13:M14"/>
    <mergeCell ref="N13:O14"/>
    <mergeCell ref="P13:Q14"/>
    <mergeCell ref="R13:S14"/>
    <mergeCell ref="T13:U14"/>
    <mergeCell ref="V13:W14"/>
    <mergeCell ref="AB15:AB16"/>
    <mergeCell ref="X13:Y14"/>
    <mergeCell ref="Z13:AA14"/>
    <mergeCell ref="AB13:AB14"/>
    <mergeCell ref="X15:Y16"/>
    <mergeCell ref="Z15:AA16"/>
    <mergeCell ref="P17:Q18"/>
    <mergeCell ref="R17:S18"/>
    <mergeCell ref="T17:U18"/>
    <mergeCell ref="V17:W18"/>
    <mergeCell ref="T15:U16"/>
    <mergeCell ref="P15:Q16"/>
    <mergeCell ref="R15:S16"/>
    <mergeCell ref="V15:W16"/>
    <mergeCell ref="X17:Y18"/>
    <mergeCell ref="Z17:AA18"/>
    <mergeCell ref="AB17:AB18"/>
    <mergeCell ref="N19:O20"/>
    <mergeCell ref="P19:Q20"/>
    <mergeCell ref="R19:S20"/>
    <mergeCell ref="T19:U20"/>
    <mergeCell ref="X21:Y22"/>
    <mergeCell ref="A17:A18"/>
    <mergeCell ref="B17:K18"/>
    <mergeCell ref="L17:M18"/>
    <mergeCell ref="N17:O18"/>
    <mergeCell ref="A19:A20"/>
    <mergeCell ref="B19:K20"/>
    <mergeCell ref="L19:M20"/>
    <mergeCell ref="A21:A22"/>
    <mergeCell ref="B21:K22"/>
    <mergeCell ref="L21:M22"/>
    <mergeCell ref="N21:O22"/>
    <mergeCell ref="P21:Q22"/>
    <mergeCell ref="R21:S22"/>
    <mergeCell ref="T21:U22"/>
    <mergeCell ref="V21:W22"/>
    <mergeCell ref="Z21:AA22"/>
    <mergeCell ref="AB21:AB22"/>
    <mergeCell ref="V19:W20"/>
    <mergeCell ref="X19:Y20"/>
    <mergeCell ref="Z19:AA20"/>
    <mergeCell ref="AB19:AB20"/>
    <mergeCell ref="A1:W1"/>
    <mergeCell ref="A2:W2"/>
    <mergeCell ref="A3:W3"/>
    <mergeCell ref="AB5:AB6"/>
    <mergeCell ref="Z5:AA6"/>
    <mergeCell ref="B5:K6"/>
    <mergeCell ref="A5:A6"/>
    <mergeCell ref="L5:M6"/>
    <mergeCell ref="N5:O6"/>
    <mergeCell ref="X5:Y6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127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128</v>
      </c>
      <c r="B7" s="13">
        <v>1</v>
      </c>
      <c r="C7" s="14" t="str">
        <f>Вл1с!G36</f>
        <v>Семенов Константин</v>
      </c>
      <c r="D7" s="11"/>
      <c r="E7" s="11"/>
      <c r="F7" s="11"/>
      <c r="G7" s="11"/>
      <c r="H7" s="11"/>
      <c r="I7" s="11"/>
    </row>
    <row r="8" spans="1:9" ht="18">
      <c r="A8" s="12" t="s">
        <v>129</v>
      </c>
      <c r="B8" s="13">
        <v>2</v>
      </c>
      <c r="C8" s="14" t="str">
        <f>Вл1с!G56</f>
        <v>Асылгужин Марсель</v>
      </c>
      <c r="D8" s="11"/>
      <c r="E8" s="11"/>
      <c r="F8" s="11"/>
      <c r="G8" s="11"/>
      <c r="H8" s="11"/>
      <c r="I8" s="11"/>
    </row>
    <row r="9" spans="1:9" ht="18">
      <c r="A9" s="12" t="s">
        <v>130</v>
      </c>
      <c r="B9" s="13">
        <v>3</v>
      </c>
      <c r="C9" s="14" t="str">
        <f>Вл2с!I22</f>
        <v>Мазурин Александр</v>
      </c>
      <c r="D9" s="11"/>
      <c r="E9" s="11"/>
      <c r="F9" s="11"/>
      <c r="G9" s="11"/>
      <c r="H9" s="11"/>
      <c r="I9" s="11"/>
    </row>
    <row r="10" spans="1:9" ht="18">
      <c r="A10" s="12" t="s">
        <v>131</v>
      </c>
      <c r="B10" s="13">
        <v>4</v>
      </c>
      <c r="C10" s="14" t="str">
        <f>Вл2с!I32</f>
        <v>Байрамалов Леонид</v>
      </c>
      <c r="D10" s="11"/>
      <c r="E10" s="11"/>
      <c r="F10" s="11"/>
      <c r="G10" s="11"/>
      <c r="H10" s="11"/>
      <c r="I10" s="11"/>
    </row>
    <row r="11" spans="1:9" ht="18">
      <c r="A11" s="12" t="s">
        <v>132</v>
      </c>
      <c r="B11" s="13">
        <v>5</v>
      </c>
      <c r="C11" s="14" t="str">
        <f>Вл1с!G63</f>
        <v>Лютый Олег</v>
      </c>
      <c r="D11" s="11"/>
      <c r="E11" s="11"/>
      <c r="F11" s="11"/>
      <c r="G11" s="11"/>
      <c r="H11" s="11"/>
      <c r="I11" s="11"/>
    </row>
    <row r="12" spans="1:9" ht="18">
      <c r="A12" s="12" t="s">
        <v>121</v>
      </c>
      <c r="B12" s="13">
        <v>6</v>
      </c>
      <c r="C12" s="14" t="str">
        <f>Вл1с!G65</f>
        <v>Горбунов Валентин</v>
      </c>
      <c r="D12" s="11"/>
      <c r="E12" s="11"/>
      <c r="F12" s="11"/>
      <c r="G12" s="11"/>
      <c r="H12" s="11"/>
      <c r="I12" s="11"/>
    </row>
    <row r="13" spans="1:9" ht="18">
      <c r="A13" s="12" t="s">
        <v>133</v>
      </c>
      <c r="B13" s="13">
        <v>7</v>
      </c>
      <c r="C13" s="14" t="str">
        <f>Вл1с!G68</f>
        <v>Фролова Анастасия</v>
      </c>
      <c r="D13" s="11"/>
      <c r="E13" s="11"/>
      <c r="F13" s="11"/>
      <c r="G13" s="11"/>
      <c r="H13" s="11"/>
      <c r="I13" s="11"/>
    </row>
    <row r="14" spans="1:9" ht="18">
      <c r="A14" s="12" t="s">
        <v>134</v>
      </c>
      <c r="B14" s="13">
        <v>8</v>
      </c>
      <c r="C14" s="14" t="str">
        <f>Вл1с!G70</f>
        <v>Стародубцев Олег</v>
      </c>
      <c r="D14" s="11"/>
      <c r="E14" s="11"/>
      <c r="F14" s="11"/>
      <c r="G14" s="11"/>
      <c r="H14" s="11"/>
      <c r="I14" s="11"/>
    </row>
    <row r="15" spans="1:9" ht="18">
      <c r="A15" s="12" t="s">
        <v>135</v>
      </c>
      <c r="B15" s="13">
        <v>9</v>
      </c>
      <c r="C15" s="14" t="str">
        <f>Вл1с!D72</f>
        <v>Маневич Сергей</v>
      </c>
      <c r="D15" s="11"/>
      <c r="E15" s="11"/>
      <c r="F15" s="11"/>
      <c r="G15" s="11"/>
      <c r="H15" s="11"/>
      <c r="I15" s="11"/>
    </row>
    <row r="16" spans="1:9" ht="18">
      <c r="A16" s="12" t="s">
        <v>136</v>
      </c>
      <c r="B16" s="13">
        <v>10</v>
      </c>
      <c r="C16" s="14" t="str">
        <f>Вл1с!D75</f>
        <v>Семенов Юрий</v>
      </c>
      <c r="D16" s="11"/>
      <c r="E16" s="11"/>
      <c r="F16" s="11"/>
      <c r="G16" s="11"/>
      <c r="H16" s="11"/>
      <c r="I16" s="11"/>
    </row>
    <row r="17" spans="1:9" ht="18">
      <c r="A17" s="12" t="s">
        <v>137</v>
      </c>
      <c r="B17" s="13">
        <v>11</v>
      </c>
      <c r="C17" s="14" t="str">
        <f>Вл1с!G73</f>
        <v>Шайдулов Эдуард</v>
      </c>
      <c r="D17" s="11"/>
      <c r="E17" s="11"/>
      <c r="F17" s="11"/>
      <c r="G17" s="11"/>
      <c r="H17" s="11"/>
      <c r="I17" s="11"/>
    </row>
    <row r="18" spans="1:9" ht="18">
      <c r="A18" s="12" t="s">
        <v>98</v>
      </c>
      <c r="B18" s="13">
        <v>12</v>
      </c>
      <c r="C18" s="14" t="str">
        <f>Вл1с!G75</f>
        <v>Сагитов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99</v>
      </c>
      <c r="B19" s="13">
        <v>13</v>
      </c>
      <c r="C19" s="14" t="str">
        <f>Вл2с!I40</f>
        <v>Баринов Владимир</v>
      </c>
      <c r="D19" s="11"/>
      <c r="E19" s="11"/>
      <c r="F19" s="11"/>
      <c r="G19" s="11"/>
      <c r="H19" s="11"/>
      <c r="I19" s="11"/>
    </row>
    <row r="20" spans="1:9" ht="18">
      <c r="A20" s="12" t="s">
        <v>138</v>
      </c>
      <c r="B20" s="13">
        <v>14</v>
      </c>
      <c r="C20" s="14" t="str">
        <f>Вл2с!I44</f>
        <v>Жуланов Максим</v>
      </c>
      <c r="D20" s="11"/>
      <c r="E20" s="11"/>
      <c r="F20" s="11"/>
      <c r="G20" s="11"/>
      <c r="H20" s="11"/>
      <c r="I20" s="11"/>
    </row>
    <row r="21" spans="1:9" ht="18">
      <c r="A21" s="12" t="s">
        <v>139</v>
      </c>
      <c r="B21" s="13">
        <v>15</v>
      </c>
      <c r="C21" s="14" t="str">
        <f>Вл2с!I46</f>
        <v>Лукьянов Роман</v>
      </c>
      <c r="D21" s="11"/>
      <c r="E21" s="11"/>
      <c r="F21" s="11"/>
      <c r="G21" s="11"/>
      <c r="H21" s="11"/>
      <c r="I21" s="11"/>
    </row>
    <row r="22" spans="1:9" ht="18">
      <c r="A22" s="12" t="s">
        <v>140</v>
      </c>
      <c r="B22" s="13">
        <v>16</v>
      </c>
      <c r="C22" s="14" t="str">
        <f>Вл2с!I48</f>
        <v>Исмайлов Азамат</v>
      </c>
      <c r="D22" s="11"/>
      <c r="E22" s="11"/>
      <c r="F22" s="11"/>
      <c r="G22" s="11"/>
      <c r="H22" s="11"/>
      <c r="I22" s="11"/>
    </row>
    <row r="23" spans="1:9" ht="18">
      <c r="A23" s="12" t="s">
        <v>141</v>
      </c>
      <c r="B23" s="13">
        <v>17</v>
      </c>
      <c r="C23" s="14" t="str">
        <f>Вл2с!E44</f>
        <v>Тарараев Петр</v>
      </c>
      <c r="D23" s="11"/>
      <c r="E23" s="11"/>
      <c r="F23" s="11"/>
      <c r="G23" s="11"/>
      <c r="H23" s="11"/>
      <c r="I23" s="11"/>
    </row>
    <row r="24" spans="1:9" ht="18">
      <c r="A24" s="12" t="s">
        <v>142</v>
      </c>
      <c r="B24" s="13">
        <v>18</v>
      </c>
      <c r="C24" s="14" t="str">
        <f>Вл2с!E50</f>
        <v>Шапошников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Вл2с!E53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Вл2с!E55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4" sqref="B11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Турнир Высшей лиги 17-го Этапа Башинформсвязь</v>
      </c>
      <c r="B2" s="15"/>
      <c r="C2" s="15"/>
      <c r="D2" s="15"/>
      <c r="E2" s="15"/>
      <c r="F2" s="15"/>
      <c r="G2" s="15"/>
    </row>
    <row r="3" spans="1:7" ht="15.75">
      <c r="A3" s="17">
        <f>СпВл!A3</f>
        <v>41035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Асылгужин Марсель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128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128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Жуланов Максим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141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Баринов Владимир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128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Байрамалов Леонид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135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135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134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Стародубцев Олег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128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Горбунов Валентин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132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132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98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Исмайлов Азамат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132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Шайдулов Эдуард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99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131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131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Сагитов Александр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129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Мазурин Александр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130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130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138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Лукьянов Роман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121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Фролова Анастасия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137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121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121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Лютый Олег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129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Семенов Юрий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133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136</v>
      </c>
      <c r="E56" s="26"/>
      <c r="F56" s="30">
        <v>-31</v>
      </c>
      <c r="G56" s="20" t="str">
        <f>IF(G36=F20,F52,IF(G36=F52,F20,0))</f>
        <v>Асылгужин Марсель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136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Маневич Сергей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129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Шапошников Александр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139</v>
      </c>
      <c r="D62" s="26"/>
      <c r="E62" s="19">
        <v>-58</v>
      </c>
      <c r="F62" s="20" t="str">
        <f>IF(Вл2с!H14=Вл2с!G10,Вл2с!G18,IF(Вл2с!H14=Вл2с!G18,Вл2с!G10,0))</f>
        <v>Лютый Олег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Тарараев Петр</v>
      </c>
      <c r="C63" s="26"/>
      <c r="D63" s="26"/>
      <c r="E63" s="18"/>
      <c r="F63" s="22">
        <v>61</v>
      </c>
      <c r="G63" s="23" t="s">
        <v>121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129</v>
      </c>
      <c r="E64" s="19">
        <v>-59</v>
      </c>
      <c r="F64" s="25" t="str">
        <f>IF(Вл2с!H30=Вл2с!G26,Вл2с!G34,IF(Вл2с!H30=Вл2с!G34,Вл2с!G26,0))</f>
        <v>Горбунов Валентин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_</v>
      </c>
      <c r="C65" s="26"/>
      <c r="D65" s="18"/>
      <c r="E65" s="18"/>
      <c r="F65" s="19">
        <v>-61</v>
      </c>
      <c r="G65" s="20" t="str">
        <f>IF(G63=F62,F64,IF(G63=F64,F62,0))</f>
        <v>Горбунов Валентин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129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Семенов Константин</v>
      </c>
      <c r="C67" s="18"/>
      <c r="D67" s="18"/>
      <c r="E67" s="19">
        <v>-56</v>
      </c>
      <c r="F67" s="20" t="str">
        <f>IF(Вл2с!G10=Вл2с!F6,Вл2с!F14,IF(Вл2с!G10=Вл2с!F14,Вл2с!F6,0))</f>
        <v>Фролова Анастасия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137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Семенов Юрий</v>
      </c>
      <c r="C69" s="18"/>
      <c r="D69" s="18"/>
      <c r="E69" s="19">
        <v>-57</v>
      </c>
      <c r="F69" s="25" t="str">
        <f>IF(Вл2с!G26=Вл2с!F22,Вл2с!F30,IF(Вл2с!G26=Вл2с!F30,Вл2с!F22,0))</f>
        <v>Стародубцев Олег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133</v>
      </c>
      <c r="D70" s="18"/>
      <c r="E70" s="18"/>
      <c r="F70" s="19">
        <v>-62</v>
      </c>
      <c r="G70" s="20" t="str">
        <f>IF(G68=F67,F69,IF(G68=F69,F67,0))</f>
        <v>Стародубцев Олег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Сагитов Александр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136</v>
      </c>
      <c r="E72" s="19">
        <v>-63</v>
      </c>
      <c r="F72" s="20" t="str">
        <f>IF(C70=B69,B71,IF(C70=B71,B69,0))</f>
        <v>Сагитов Александр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Шайдулов Эдуард</v>
      </c>
      <c r="C73" s="26"/>
      <c r="D73" s="32" t="s">
        <v>29</v>
      </c>
      <c r="E73" s="18"/>
      <c r="F73" s="22">
        <v>66</v>
      </c>
      <c r="G73" s="23" t="s">
        <v>99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136</v>
      </c>
      <c r="D74" s="33"/>
      <c r="E74" s="19">
        <v>-64</v>
      </c>
      <c r="F74" s="25" t="str">
        <f>IF(C74=B73,B75,IF(C74=B75,B73,0))</f>
        <v>Шайдулов Эдуард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Маневич Сергей</v>
      </c>
      <c r="C75" s="19">
        <v>-65</v>
      </c>
      <c r="D75" s="20" t="str">
        <f>IF(D72=C70,C74,IF(D72=C74,C70,0))</f>
        <v>Семенов Юрий</v>
      </c>
      <c r="E75" s="18"/>
      <c r="F75" s="19">
        <v>-66</v>
      </c>
      <c r="G75" s="20" t="str">
        <f>IF(G73=F72,F74,IF(G73=F74,F72,0))</f>
        <v>Сагитов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4" sqref="B114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Турнир Высшей лиги 17-го Этапа Башинформсвязь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41035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Байрамалов Леонид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140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Баринов Владимир</v>
      </c>
      <c r="C6" s="22">
        <v>40</v>
      </c>
      <c r="D6" s="36" t="s">
        <v>140</v>
      </c>
      <c r="E6" s="22">
        <v>52</v>
      </c>
      <c r="F6" s="36" t="s">
        <v>135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Шапошников Александр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_</v>
      </c>
      <c r="C8" s="18"/>
      <c r="D8" s="22">
        <v>48</v>
      </c>
      <c r="E8" s="37" t="s">
        <v>133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_</v>
      </c>
      <c r="C10" s="22">
        <v>41</v>
      </c>
      <c r="D10" s="37" t="s">
        <v>133</v>
      </c>
      <c r="E10" s="31"/>
      <c r="F10" s="22">
        <v>56</v>
      </c>
      <c r="G10" s="36" t="s">
        <v>135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Семенов Юрий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Сагитов Александр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_</v>
      </c>
      <c r="C14" s="22">
        <v>42</v>
      </c>
      <c r="D14" s="36" t="s">
        <v>137</v>
      </c>
      <c r="E14" s="22">
        <v>53</v>
      </c>
      <c r="F14" s="37" t="s">
        <v>137</v>
      </c>
      <c r="G14" s="22">
        <v>58</v>
      </c>
      <c r="H14" s="36" t="s">
        <v>135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Фролова Анастасия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_</v>
      </c>
      <c r="C16" s="18"/>
      <c r="D16" s="22">
        <v>49</v>
      </c>
      <c r="E16" s="37" t="s">
        <v>137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_</v>
      </c>
      <c r="C18" s="22">
        <v>43</v>
      </c>
      <c r="D18" s="37" t="s">
        <v>138</v>
      </c>
      <c r="E18" s="31"/>
      <c r="F18" s="19">
        <v>-30</v>
      </c>
      <c r="G18" s="25" t="str">
        <f>IF(Вл1с!F52=Вл1с!E44,Вл1с!E60,IF(Вл1с!F52=Вл1с!E60,Вл1с!E44,0))</f>
        <v>Лютый Олег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Лукьянов Роман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Мазурин Александр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_</v>
      </c>
      <c r="C22" s="22">
        <v>44</v>
      </c>
      <c r="D22" s="36" t="s">
        <v>99</v>
      </c>
      <c r="E22" s="22">
        <v>54</v>
      </c>
      <c r="F22" s="36" t="s">
        <v>130</v>
      </c>
      <c r="G22" s="31"/>
      <c r="H22" s="22">
        <v>60</v>
      </c>
      <c r="I22" s="38" t="s">
        <v>130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Шайдулов Эдуард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_</v>
      </c>
      <c r="C24" s="18"/>
      <c r="D24" s="22">
        <v>50</v>
      </c>
      <c r="E24" s="37" t="s">
        <v>99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_</v>
      </c>
      <c r="C26" s="22">
        <v>45</v>
      </c>
      <c r="D26" s="37" t="s">
        <v>98</v>
      </c>
      <c r="E26" s="31"/>
      <c r="F26" s="22">
        <v>57</v>
      </c>
      <c r="G26" s="36" t="s">
        <v>130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Исмайлов Азамат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Маневич Сергей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_</v>
      </c>
      <c r="C30" s="22">
        <v>46</v>
      </c>
      <c r="D30" s="36" t="s">
        <v>134</v>
      </c>
      <c r="E30" s="22">
        <v>55</v>
      </c>
      <c r="F30" s="37" t="s">
        <v>134</v>
      </c>
      <c r="G30" s="22">
        <v>59</v>
      </c>
      <c r="H30" s="37" t="s">
        <v>130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Стародубцев Олег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Тарараев Петр</v>
      </c>
      <c r="C32" s="18"/>
      <c r="D32" s="22">
        <v>51</v>
      </c>
      <c r="E32" s="37" t="s">
        <v>134</v>
      </c>
      <c r="F32" s="18"/>
      <c r="G32" s="26"/>
      <c r="H32" s="19">
        <v>-60</v>
      </c>
      <c r="I32" s="20" t="str">
        <f>IF(I22=H14,H30,IF(I22=H30,H14,0))</f>
        <v>Байрамалов Леонид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142</v>
      </c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_</v>
      </c>
      <c r="C34" s="22">
        <v>47</v>
      </c>
      <c r="D34" s="37" t="s">
        <v>141</v>
      </c>
      <c r="E34" s="31"/>
      <c r="F34" s="19">
        <v>-29</v>
      </c>
      <c r="G34" s="25" t="str">
        <f>IF(Вл1с!F20=Вл1с!E12,Вл1с!E28,IF(Вл1с!F20=Вл1с!E28,Вл1с!E12,0))</f>
        <v>Горбунов Валентин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Жуланов Максим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Шапошников Александр</v>
      </c>
      <c r="C37" s="18"/>
      <c r="D37" s="18"/>
      <c r="E37" s="18"/>
      <c r="F37" s="19">
        <v>-48</v>
      </c>
      <c r="G37" s="20" t="str">
        <f>IF(E8=D6,D10,IF(E8=D10,D6,0))</f>
        <v>Баринов Владимир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139</v>
      </c>
      <c r="D38" s="18"/>
      <c r="E38" s="18"/>
      <c r="F38" s="18"/>
      <c r="G38" s="22">
        <v>67</v>
      </c>
      <c r="H38" s="36" t="s">
        <v>140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Лукьянов Роман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139</v>
      </c>
      <c r="E40" s="18"/>
      <c r="F40" s="18"/>
      <c r="G40" s="18"/>
      <c r="H40" s="22">
        <v>69</v>
      </c>
      <c r="I40" s="40" t="s">
        <v>140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Исмайлов Азамат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141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Жуланов Максим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142</v>
      </c>
      <c r="F44" s="18"/>
      <c r="G44" s="18"/>
      <c r="H44" s="19">
        <v>-69</v>
      </c>
      <c r="I44" s="20" t="str">
        <f>IF(I40=H38,H42,IF(I40=H42,H38,0))</f>
        <v>Жуланов Максим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Лукьянов Роман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138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Исмайлов Азамат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142</v>
      </c>
      <c r="E48" s="18"/>
      <c r="F48" s="18"/>
      <c r="G48" s="18"/>
      <c r="H48" s="19">
        <v>-70</v>
      </c>
      <c r="I48" s="20" t="str">
        <f>IF(I46=H45,H47,IF(I46=H47,H45,0))</f>
        <v>Исмайлов Азамат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142</v>
      </c>
      <c r="D50" s="19">
        <v>-77</v>
      </c>
      <c r="E50" s="20" t="str">
        <f>IF(E44=D40,D48,IF(E44=D48,D40,0))</f>
        <v>Шапошников Александр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Тарараев Петр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 t="str">
        <f>IF(H68=G67,G69,IF(H68=G69,G67,0))</f>
        <v>_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143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41034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144</v>
      </c>
      <c r="B7" s="13">
        <v>1</v>
      </c>
      <c r="C7" s="14" t="str">
        <f>Пл1с!G36</f>
        <v>Харламов Руслан</v>
      </c>
      <c r="D7" s="11"/>
      <c r="E7" s="11"/>
      <c r="F7" s="11"/>
      <c r="G7" s="11"/>
      <c r="H7" s="11"/>
      <c r="I7" s="11"/>
    </row>
    <row r="8" spans="1:9" ht="18">
      <c r="A8" s="12" t="s">
        <v>145</v>
      </c>
      <c r="B8" s="13">
        <v>2</v>
      </c>
      <c r="C8" s="14" t="str">
        <f>Пл1с!G56</f>
        <v>Срумов Антон</v>
      </c>
      <c r="D8" s="11"/>
      <c r="E8" s="11"/>
      <c r="F8" s="11"/>
      <c r="G8" s="11"/>
      <c r="H8" s="11"/>
      <c r="I8" s="11"/>
    </row>
    <row r="9" spans="1:9" ht="18">
      <c r="A9" s="12" t="s">
        <v>146</v>
      </c>
      <c r="B9" s="13">
        <v>3</v>
      </c>
      <c r="C9" s="14" t="str">
        <f>Пл2с!I22</f>
        <v>Аббасов Рустамхон</v>
      </c>
      <c r="D9" s="11"/>
      <c r="E9" s="11"/>
      <c r="F9" s="11"/>
      <c r="G9" s="11"/>
      <c r="H9" s="11"/>
      <c r="I9" s="11"/>
    </row>
    <row r="10" spans="1:9" ht="18">
      <c r="A10" s="12" t="s">
        <v>147</v>
      </c>
      <c r="B10" s="13">
        <v>4</v>
      </c>
      <c r="C10" s="14" t="str">
        <f>Пл2с!I32</f>
        <v>Асылгужин Марсель</v>
      </c>
      <c r="D10" s="11"/>
      <c r="E10" s="11"/>
      <c r="F10" s="11"/>
      <c r="G10" s="11"/>
      <c r="H10" s="11"/>
      <c r="I10" s="11"/>
    </row>
    <row r="11" spans="1:9" ht="18">
      <c r="A11" s="12" t="s">
        <v>128</v>
      </c>
      <c r="B11" s="13">
        <v>5</v>
      </c>
      <c r="C11" s="14" t="str">
        <f>Пл1с!G63</f>
        <v>Топорков Артур</v>
      </c>
      <c r="D11" s="11"/>
      <c r="E11" s="11"/>
      <c r="F11" s="11"/>
      <c r="G11" s="11"/>
      <c r="H11" s="11"/>
      <c r="I11" s="11"/>
    </row>
    <row r="12" spans="1:9" ht="18">
      <c r="A12" s="12" t="s">
        <v>129</v>
      </c>
      <c r="B12" s="13">
        <v>6</v>
      </c>
      <c r="C12" s="14" t="str">
        <f>Пл1с!G65</f>
        <v>Исмайлов Азат</v>
      </c>
      <c r="D12" s="11"/>
      <c r="E12" s="11"/>
      <c r="F12" s="11"/>
      <c r="G12" s="11"/>
      <c r="H12" s="11"/>
      <c r="I12" s="11"/>
    </row>
    <row r="13" spans="1:9" ht="18">
      <c r="A13" s="12" t="s">
        <v>148</v>
      </c>
      <c r="B13" s="13">
        <v>7</v>
      </c>
      <c r="C13" s="14" t="str">
        <f>Пл1с!G68</f>
        <v>Сафиуллин Азат</v>
      </c>
      <c r="D13" s="11"/>
      <c r="E13" s="11"/>
      <c r="F13" s="11"/>
      <c r="G13" s="11"/>
      <c r="H13" s="11"/>
      <c r="I13" s="11"/>
    </row>
    <row r="14" spans="1:9" ht="18">
      <c r="A14" s="12" t="s">
        <v>149</v>
      </c>
      <c r="B14" s="13">
        <v>8</v>
      </c>
      <c r="C14" s="14" t="str">
        <f>Пл1с!G70</f>
        <v>Сагитов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150</v>
      </c>
      <c r="B15" s="13">
        <v>9</v>
      </c>
      <c r="C15" s="14" t="str">
        <f>Пл1с!D72</f>
        <v>Семенов Константин</v>
      </c>
      <c r="D15" s="11"/>
      <c r="E15" s="11"/>
      <c r="F15" s="11"/>
      <c r="G15" s="11"/>
      <c r="H15" s="11"/>
      <c r="I15" s="11"/>
    </row>
    <row r="16" spans="1:9" ht="18">
      <c r="A16" s="12" t="s">
        <v>114</v>
      </c>
      <c r="B16" s="13">
        <v>10</v>
      </c>
      <c r="C16" s="14" t="str">
        <f>Пл1с!D75</f>
        <v>Горбунов Валентин</v>
      </c>
      <c r="D16" s="11"/>
      <c r="E16" s="11"/>
      <c r="F16" s="11"/>
      <c r="G16" s="11"/>
      <c r="H16" s="11"/>
      <c r="I16" s="11"/>
    </row>
    <row r="17" spans="1:9" ht="18">
      <c r="A17" s="12" t="s">
        <v>131</v>
      </c>
      <c r="B17" s="13">
        <v>11</v>
      </c>
      <c r="C17" s="14" t="str">
        <f>Пл1с!G73</f>
        <v>Салихов Раиль</v>
      </c>
      <c r="D17" s="11"/>
      <c r="E17" s="11"/>
      <c r="F17" s="11"/>
      <c r="G17" s="11"/>
      <c r="H17" s="11"/>
      <c r="I17" s="11"/>
    </row>
    <row r="18" spans="1:9" ht="18">
      <c r="A18" s="12" t="s">
        <v>132</v>
      </c>
      <c r="B18" s="13">
        <v>12</v>
      </c>
      <c r="C18" s="14" t="str">
        <f>Пл1с!G75</f>
        <v>Шакиров Ильяс</v>
      </c>
      <c r="D18" s="11"/>
      <c r="E18" s="11"/>
      <c r="F18" s="11"/>
      <c r="G18" s="11"/>
      <c r="H18" s="11"/>
      <c r="I18" s="11"/>
    </row>
    <row r="19" spans="1:9" ht="18">
      <c r="A19" s="12" t="s">
        <v>118</v>
      </c>
      <c r="B19" s="13">
        <v>13</v>
      </c>
      <c r="C19" s="14" t="str">
        <f>Пл2с!I40</f>
        <v>Шакуров Нафис</v>
      </c>
      <c r="D19" s="11"/>
      <c r="E19" s="11"/>
      <c r="F19" s="11"/>
      <c r="G19" s="11"/>
      <c r="H19" s="11"/>
      <c r="I19" s="11"/>
    </row>
    <row r="20" spans="1:9" ht="18">
      <c r="A20" s="12" t="s">
        <v>151</v>
      </c>
      <c r="B20" s="13">
        <v>14</v>
      </c>
      <c r="C20" s="14" t="str">
        <f>Пл2с!I44</f>
        <v>Абдрашитов Азат</v>
      </c>
      <c r="D20" s="11"/>
      <c r="E20" s="11"/>
      <c r="F20" s="11"/>
      <c r="G20" s="11"/>
      <c r="H20" s="11"/>
      <c r="I20" s="11"/>
    </row>
    <row r="21" spans="1:9" ht="18">
      <c r="A21" s="12" t="s">
        <v>152</v>
      </c>
      <c r="B21" s="13">
        <v>15</v>
      </c>
      <c r="C21" s="14" t="str">
        <f>Пл2с!I46</f>
        <v>Коротеев Георгий</v>
      </c>
      <c r="D21" s="11"/>
      <c r="E21" s="11"/>
      <c r="F21" s="11"/>
      <c r="G21" s="11"/>
      <c r="H21" s="11"/>
      <c r="I21" s="11"/>
    </row>
    <row r="22" spans="1:9" ht="18">
      <c r="A22" s="12" t="s">
        <v>133</v>
      </c>
      <c r="B22" s="13">
        <v>16</v>
      </c>
      <c r="C22" s="14" t="str">
        <f>Пл2с!I48</f>
        <v>Хабиров Марс</v>
      </c>
      <c r="D22" s="11"/>
      <c r="E22" s="11"/>
      <c r="F22" s="11"/>
      <c r="G22" s="11"/>
      <c r="H22" s="11"/>
      <c r="I22" s="11"/>
    </row>
    <row r="23" spans="1:9" ht="18">
      <c r="A23" s="12" t="s">
        <v>153</v>
      </c>
      <c r="B23" s="13">
        <v>17</v>
      </c>
      <c r="C23" s="14" t="str">
        <f>Пл2с!E44</f>
        <v>Семенов Юрий</v>
      </c>
      <c r="D23" s="11"/>
      <c r="E23" s="11"/>
      <c r="F23" s="11"/>
      <c r="G23" s="11"/>
      <c r="H23" s="11"/>
      <c r="I23" s="11"/>
    </row>
    <row r="24" spans="1:9" ht="18">
      <c r="A24" s="12" t="s">
        <v>99</v>
      </c>
      <c r="B24" s="13">
        <v>18</v>
      </c>
      <c r="C24" s="14" t="str">
        <f>Пл2с!E50</f>
        <v>Шайдулов Эдуард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Пл2с!E53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Пл2с!E55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Пл2с!I53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Пл2с!I57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Пл2с!I59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Пл2с!I61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Пл2с!E63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Пл2с!E69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Пл2с!E72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Пл2с!I74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6л1с!G36</f>
        <v>Смирнов Станислав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6л1с!G56</f>
        <v>Гарипов Ирек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6л2с!I22</f>
        <v>Шилов Антон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6л2с!I32</f>
        <v>Валеев Тимур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6л1с!G63</f>
        <v>Воробьев Никита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6л1с!G65</f>
        <v>Нуруллин Амир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6л1с!G68</f>
        <v>Султанова Лейла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6л1с!G70</f>
        <v>Аюпов Тимур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6л1с!D72</f>
        <v>Грошев Антон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6л1с!D75</f>
        <v>Гардман Богдан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6л1с!G73</f>
        <v>Солопова Наталия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6л1с!G75</f>
        <v>Равчеева Анастасия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6л2с!I40</f>
        <v>Садыкова Элина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6л2с!I44</f>
        <v>Калямов Ильмир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6л2с!I46</f>
        <v>Валеев Денис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6л2с!I48</f>
        <v>Карагулова Диана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6л2с!E44</f>
        <v>Мухкулова Илина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>
        <f>6л2с!E50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6л2с!E53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6л2с!E55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6л2с!I53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6л2с!I57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6л2с!I59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6л2с!I61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6л2с!E63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6л2с!E69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6л2с!E72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6л2с!E74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6л2с!I66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6л2с!I70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6л2с!I72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6л2с!I74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СпПл!A1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СпПл!A2</f>
        <v>Турнир Премьер-лиги 17-го Этапа Башинформсвязь</v>
      </c>
      <c r="B2" s="15"/>
      <c r="C2" s="15"/>
      <c r="D2" s="15"/>
      <c r="E2" s="15"/>
      <c r="F2" s="15"/>
      <c r="G2" s="15"/>
    </row>
    <row r="3" spans="1:7" ht="15.75">
      <c r="A3" s="17">
        <f>СпПл!A3</f>
        <v>41034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СпПл!A7</f>
        <v>Харламов Руслан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144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СпПл!A38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144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СпПл!A23</f>
        <v>Салихов Раиль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153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СпПл!A22</f>
        <v>Семенов Юрий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144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СпПл!A15</f>
        <v>Исмайлов Азат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150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СпПл!A30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150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СпПл!A31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149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СпПл!A14</f>
        <v>Шакуров Нафис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144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СпПл!A11</f>
        <v>Асылгужин Марсель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128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СпПл!A34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128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СпПл!A27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132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СпПл!A18</f>
        <v>Горбунов Валентин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128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СпПл!A19</f>
        <v>Коротеев Георгий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118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СпПл!A26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147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СпПл!A35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147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СпПл!A10</f>
        <v>Сафиуллин Азат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144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СпПл!A9</f>
        <v>Срумов Антон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146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СпПл!A36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146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СпПл!A25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151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СпПл!A20</f>
        <v>Хабиров Марс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146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СпПл!A17</f>
        <v>Сагитов Александр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131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СпПл!A28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131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СпПл!A33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129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СпПл!A12</f>
        <v>Семенов Константин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146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СпПл!A13</f>
        <v>Топорков Артур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148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СпПл!A32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148</v>
      </c>
      <c r="E56" s="26"/>
      <c r="F56" s="30">
        <v>-31</v>
      </c>
      <c r="G56" s="20" t="str">
        <f>IF(G36=F20,F52,IF(G36=F52,F20,0))</f>
        <v>Срумов Антон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СпПл!A29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СпПл!A16</f>
        <v>Шакиров Ильяс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145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СпПл!A21</f>
        <v>Абдрашитов Азат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152</v>
      </c>
      <c r="D62" s="26"/>
      <c r="E62" s="19">
        <v>-58</v>
      </c>
      <c r="F62" s="20" t="str">
        <f>IF(Пл2с!H14=Пл2с!G10,Пл2с!G18,IF(Пл2с!H14=Пл2с!G18,Пл2с!G10,0))</f>
        <v>Исмайлов Азат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СпПл!A24</f>
        <v>Шайдулов Эдуард</v>
      </c>
      <c r="C63" s="26"/>
      <c r="D63" s="26"/>
      <c r="E63" s="18"/>
      <c r="F63" s="22">
        <v>61</v>
      </c>
      <c r="G63" s="23" t="s">
        <v>148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145</v>
      </c>
      <c r="E64" s="19">
        <v>-59</v>
      </c>
      <c r="F64" s="25" t="str">
        <f>IF(Пл2с!H30=Пл2с!G26,Пл2с!G34,IF(Пл2с!H30=Пл2с!G34,Пл2с!G26,0))</f>
        <v>Топорков Артур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СпПл!A37</f>
        <v>_</v>
      </c>
      <c r="C65" s="26"/>
      <c r="D65" s="18"/>
      <c r="E65" s="18"/>
      <c r="F65" s="19">
        <v>-61</v>
      </c>
      <c r="G65" s="20" t="str">
        <f>IF(G63=F62,F64,IF(G63=F64,F62,0))</f>
        <v>Исмайлов Азат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145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СпПл!A8</f>
        <v>Аббасов Рустамхон</v>
      </c>
      <c r="C67" s="18"/>
      <c r="D67" s="18"/>
      <c r="E67" s="19">
        <v>-56</v>
      </c>
      <c r="F67" s="20" t="str">
        <f>IF(Пл2с!G10=Пл2с!F6,Пл2с!F14,IF(Пл2с!G10=Пл2с!F14,Пл2с!F6,0))</f>
        <v>Сафиуллин Азат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147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IF(Пл2с!F6=Пл2с!E4,Пл2с!E8,IF(Пл2с!F6=Пл2с!E8,Пл2с!E4,0))</f>
        <v>Шакиров Ильяс</v>
      </c>
      <c r="C69" s="18"/>
      <c r="D69" s="18"/>
      <c r="E69" s="19">
        <v>-57</v>
      </c>
      <c r="F69" s="25" t="str">
        <f>IF(Пл2с!G26=Пл2с!F22,Пл2с!F30,IF(Пл2с!G26=Пл2с!F30,Пл2с!F22,0))</f>
        <v>Сагитов Александр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129</v>
      </c>
      <c r="D70" s="18"/>
      <c r="E70" s="18"/>
      <c r="F70" s="19">
        <v>-62</v>
      </c>
      <c r="G70" s="20" t="str">
        <f>IF(G68=F67,F69,IF(G68=F69,F67,0))</f>
        <v>Сагитов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IF(Пл2с!F14=Пл2с!E12,Пл2с!E16,IF(Пл2с!F14=Пл2с!E16,Пл2с!E12,0))</f>
        <v>Семенов Константин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129</v>
      </c>
      <c r="E72" s="19">
        <v>-63</v>
      </c>
      <c r="F72" s="20" t="str">
        <f>IF(C70=B69,B71,IF(C70=B71,B69,0))</f>
        <v>Шакиров Ильяс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IF(Пл2с!F22=Пл2с!E20,Пл2с!E24,IF(Пл2с!F22=Пл2с!E24,Пл2с!E20,0))</f>
        <v>Горбунов Валентин</v>
      </c>
      <c r="C73" s="26"/>
      <c r="D73" s="32" t="s">
        <v>29</v>
      </c>
      <c r="E73" s="18"/>
      <c r="F73" s="22">
        <v>66</v>
      </c>
      <c r="G73" s="23" t="s">
        <v>153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132</v>
      </c>
      <c r="D74" s="33"/>
      <c r="E74" s="19">
        <v>-64</v>
      </c>
      <c r="F74" s="25" t="str">
        <f>IF(C74=B73,B75,IF(C74=B75,B73,0))</f>
        <v>Салихов Раиль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IF(Пл2с!F30=Пл2с!E28,Пл2с!E32,IF(Пл2с!F30=Пл2с!E32,Пл2с!E28,0))</f>
        <v>Салихов Раиль</v>
      </c>
      <c r="C75" s="19">
        <v>-65</v>
      </c>
      <c r="D75" s="20" t="str">
        <f>IF(D72=C70,C74,IF(D72=C74,C70,0))</f>
        <v>Горбунов Валентин</v>
      </c>
      <c r="E75" s="18"/>
      <c r="F75" s="19">
        <v>-66</v>
      </c>
      <c r="G75" s="20" t="str">
        <f>IF(G73=F72,F74,IF(G73=F74,F72,0))</f>
        <v>Шакиров Ильяс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СпПл!A1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19" t="str">
        <f>СпПл!A2</f>
        <v>Турнир Премьер-лиги 17-го Этапа Башинформсвязь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СпПл!A3</f>
        <v>41034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IF(Пл1с!C6=Пл1с!B5,Пл1с!B7,IF(Пл1с!C6=Пл1с!B7,Пл1с!B5,0))</f>
        <v>_</v>
      </c>
      <c r="C4" s="18"/>
      <c r="D4" s="19">
        <v>-25</v>
      </c>
      <c r="E4" s="20" t="str">
        <f>IF(Пл1с!E12=Пл1с!D8,Пл1с!D16,IF(Пл1с!E12=Пл1с!D16,Пл1с!D8,0))</f>
        <v>Исмайлов Азат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133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IF(Пл1с!C10=Пл1с!B9,Пл1с!B11,IF(Пл1с!C10=Пл1с!B11,Пл1с!B9,0))</f>
        <v>Семенов Юрий</v>
      </c>
      <c r="C6" s="22">
        <v>40</v>
      </c>
      <c r="D6" s="36" t="s">
        <v>152</v>
      </c>
      <c r="E6" s="22">
        <v>52</v>
      </c>
      <c r="F6" s="36" t="s">
        <v>150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IF(Пл1с!D64=Пл1с!C62,Пл1с!C66,IF(Пл1с!D64=Пл1с!C66,Пл1с!C62,0))</f>
        <v>Абдрашитов Азат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IF(Пл1с!C14=Пл1с!B13,Пл1с!B15,IF(Пл1с!C14=Пл1с!B15,Пл1с!B13,0))</f>
        <v>_</v>
      </c>
      <c r="C8" s="18"/>
      <c r="D8" s="22">
        <v>48</v>
      </c>
      <c r="E8" s="37" t="s">
        <v>114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IF(Пл1с!C18=Пл1с!B17,Пл1с!B19,IF(Пл1с!C18=Пл1с!B19,Пл1с!B17,0))</f>
        <v>_</v>
      </c>
      <c r="C10" s="22">
        <v>41</v>
      </c>
      <c r="D10" s="37" t="s">
        <v>114</v>
      </c>
      <c r="E10" s="31"/>
      <c r="F10" s="22">
        <v>56</v>
      </c>
      <c r="G10" s="36" t="s">
        <v>150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IF(Пл1с!D56=Пл1с!C54,Пл1с!C58,IF(Пл1с!D56=Пл1с!C58,Пл1с!C54,0))</f>
        <v>Шакиров Ильяс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IF(Пл1с!C22=Пл1с!B21,Пл1с!B23,IF(Пл1с!C22=Пл1с!B23,Пл1с!B21,0))</f>
        <v>_</v>
      </c>
      <c r="C12" s="18"/>
      <c r="D12" s="19">
        <v>-26</v>
      </c>
      <c r="E12" s="20" t="str">
        <f>IF(Пл1с!E28=Пл1с!D24,Пл1с!D32,IF(Пл1с!E28=Пл1с!D32,Пл1с!D24,0))</f>
        <v>Сафиуллин Азат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IF(Пл1с!C26=Пл1с!B25,Пл1с!B27,IF(Пл1с!C26=Пл1с!B27,Пл1с!B25,0))</f>
        <v>_</v>
      </c>
      <c r="C14" s="22">
        <v>42</v>
      </c>
      <c r="D14" s="36" t="s">
        <v>129</v>
      </c>
      <c r="E14" s="22">
        <v>53</v>
      </c>
      <c r="F14" s="37" t="s">
        <v>147</v>
      </c>
      <c r="G14" s="22">
        <v>58</v>
      </c>
      <c r="H14" s="36" t="s">
        <v>145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IF(Пл1с!D48=Пл1с!C46,Пл1с!C50,IF(Пл1с!D48=Пл1с!C50,Пл1с!C46,0))</f>
        <v>Семенов Константин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IF(Пл1с!C30=Пл1с!B29,Пл1с!B31,IF(Пл1с!C30=Пл1с!B31,Пл1с!B29,0))</f>
        <v>_</v>
      </c>
      <c r="C16" s="18"/>
      <c r="D16" s="22">
        <v>49</v>
      </c>
      <c r="E16" s="37" t="s">
        <v>129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IF(Пл1с!C34=Пл1с!B33,Пл1с!B35,IF(Пл1с!C34=Пл1с!B35,Пл1с!B33,0))</f>
        <v>_</v>
      </c>
      <c r="C18" s="22">
        <v>43</v>
      </c>
      <c r="D18" s="37" t="s">
        <v>151</v>
      </c>
      <c r="E18" s="31"/>
      <c r="F18" s="19">
        <v>-30</v>
      </c>
      <c r="G18" s="25" t="str">
        <f>IF(Пл1с!F52=Пл1с!E44,Пл1с!E60,IF(Пл1с!F52=Пл1с!E60,Пл1с!E44,0))</f>
        <v>Аббасов Рустамхон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IF(Пл1с!D40=Пл1с!C38,Пл1с!C42,IF(Пл1с!D40=Пл1с!C42,Пл1с!C38,0))</f>
        <v>Хабиров Марс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IF(Пл1с!C38=Пл1с!B37,Пл1с!B39,IF(Пл1с!C38=Пл1с!B39,Пл1с!B37,0))</f>
        <v>_</v>
      </c>
      <c r="C20" s="18"/>
      <c r="D20" s="19">
        <v>-27</v>
      </c>
      <c r="E20" s="20" t="str">
        <f>IF(Пл1с!E44=Пл1с!D40,Пл1с!D48,IF(Пл1с!E44=Пл1с!D48,Пл1с!D40,0))</f>
        <v>Сагитов Александр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IF(Пл1с!C42=Пл1с!B41,Пл1с!B43,IF(Пл1с!C42=Пл1с!B43,Пл1с!B41,0))</f>
        <v>_</v>
      </c>
      <c r="C22" s="22">
        <v>44</v>
      </c>
      <c r="D22" s="36" t="s">
        <v>118</v>
      </c>
      <c r="E22" s="22">
        <v>54</v>
      </c>
      <c r="F22" s="36" t="s">
        <v>131</v>
      </c>
      <c r="G22" s="31"/>
      <c r="H22" s="22">
        <v>60</v>
      </c>
      <c r="I22" s="38" t="s">
        <v>145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IF(Пл1с!D32=Пл1с!C30,Пл1с!C34,IF(Пл1с!D32=Пл1с!C34,Пл1с!C30,0))</f>
        <v>Коротеев Георгий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IF(Пл1с!C46=Пл1с!B45,Пл1с!B47,IF(Пл1с!C46=Пл1с!B47,Пл1с!B45,0))</f>
        <v>_</v>
      </c>
      <c r="C24" s="18"/>
      <c r="D24" s="22">
        <v>50</v>
      </c>
      <c r="E24" s="37" t="s">
        <v>132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IF(Пл1с!C50=Пл1с!B49,Пл1с!B51,IF(Пл1с!C50=Пл1с!B51,Пл1с!B49,0))</f>
        <v>_</v>
      </c>
      <c r="C26" s="22">
        <v>45</v>
      </c>
      <c r="D26" s="37" t="s">
        <v>132</v>
      </c>
      <c r="E26" s="31"/>
      <c r="F26" s="22">
        <v>57</v>
      </c>
      <c r="G26" s="36" t="s">
        <v>148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IF(Пл1с!D24=Пл1с!C22,Пл1с!C26,IF(Пл1с!D24=Пл1с!C26,Пл1с!C22,0))</f>
        <v>Горбунов Валентин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IF(Пл1с!C54=Пл1с!B53,Пл1с!B55,IF(Пл1с!C54=Пл1с!B55,Пл1с!B53,0))</f>
        <v>_</v>
      </c>
      <c r="C28" s="18"/>
      <c r="D28" s="19">
        <v>-28</v>
      </c>
      <c r="E28" s="20" t="str">
        <f>IF(Пл1с!E60=Пл1с!D56,Пл1с!D64,IF(Пл1с!E60=Пл1с!D64,Пл1с!D56,0))</f>
        <v>Топорков Артур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IF(Пл1с!C58=Пл1с!B57,Пл1с!B59,IF(Пл1с!C58=Пл1с!B59,Пл1с!B57,0))</f>
        <v>_</v>
      </c>
      <c r="C30" s="22">
        <v>46</v>
      </c>
      <c r="D30" s="36" t="s">
        <v>149</v>
      </c>
      <c r="E30" s="22">
        <v>55</v>
      </c>
      <c r="F30" s="37" t="s">
        <v>148</v>
      </c>
      <c r="G30" s="22">
        <v>59</v>
      </c>
      <c r="H30" s="37" t="s">
        <v>128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IF(Пл1с!D16=Пл1с!C14,Пл1с!C18,IF(Пл1с!D16=Пл1с!C18,Пл1с!C14,0))</f>
        <v>Шакуров Нафис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IF(Пл1с!C62=Пл1с!B61,Пл1с!B63,IF(Пл1с!C62=Пл1с!B63,Пл1с!B61,0))</f>
        <v>Шайдулов Эдуард</v>
      </c>
      <c r="C32" s="18"/>
      <c r="D32" s="22">
        <v>51</v>
      </c>
      <c r="E32" s="37" t="s">
        <v>153</v>
      </c>
      <c r="F32" s="18"/>
      <c r="G32" s="26"/>
      <c r="H32" s="19">
        <v>-60</v>
      </c>
      <c r="I32" s="20" t="str">
        <f>IF(I22=H14,H30,IF(I22=H30,H14,0))</f>
        <v>Асылгужин Марсель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99</v>
      </c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IF(Пл1с!C66=Пл1с!B65,Пл1с!B67,IF(Пл1с!C66=Пл1с!B67,Пл1с!B65,0))</f>
        <v>_</v>
      </c>
      <c r="C34" s="22">
        <v>47</v>
      </c>
      <c r="D34" s="37" t="s">
        <v>153</v>
      </c>
      <c r="E34" s="31"/>
      <c r="F34" s="19">
        <v>-29</v>
      </c>
      <c r="G34" s="25" t="str">
        <f>IF(Пл1с!F20=Пл1с!E12,Пл1с!E28,IF(Пл1с!F20=Пл1с!E28,Пл1с!E12,0))</f>
        <v>Асылгужин Марсель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IF(Пл1с!D8=Пл1с!C6,Пл1с!C10,IF(Пл1с!D8=Пл1с!C10,Пл1с!C6,0))</f>
        <v>Салихов Раиль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Семенов Юрий</v>
      </c>
      <c r="C37" s="18"/>
      <c r="D37" s="18"/>
      <c r="E37" s="18"/>
      <c r="F37" s="19">
        <v>-48</v>
      </c>
      <c r="G37" s="20" t="str">
        <f>IF(E8=D6,D10,IF(E8=D10,D6,0))</f>
        <v>Абдрашитов Азат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133</v>
      </c>
      <c r="D38" s="18"/>
      <c r="E38" s="18"/>
      <c r="F38" s="18"/>
      <c r="G38" s="22">
        <v>67</v>
      </c>
      <c r="H38" s="36" t="s">
        <v>152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Хабиров Марс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133</v>
      </c>
      <c r="E40" s="18"/>
      <c r="F40" s="18"/>
      <c r="G40" s="18"/>
      <c r="H40" s="22">
        <v>69</v>
      </c>
      <c r="I40" s="40" t="s">
        <v>149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Коротеев Георгий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149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Шакуров Нафис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133</v>
      </c>
      <c r="F44" s="18"/>
      <c r="G44" s="18"/>
      <c r="H44" s="19">
        <v>-69</v>
      </c>
      <c r="I44" s="20" t="str">
        <f>IF(I40=H38,H42,IF(I40=H42,H38,0))</f>
        <v>Абдрашитов Азат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Хабиров Марс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118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Коротеев Георгий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99</v>
      </c>
      <c r="E48" s="18"/>
      <c r="F48" s="18"/>
      <c r="G48" s="18"/>
      <c r="H48" s="19">
        <v>-70</v>
      </c>
      <c r="I48" s="20" t="str">
        <f>IF(I46=H45,H47,IF(I46=H47,H45,0))</f>
        <v>Хабиров Марс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99</v>
      </c>
      <c r="D50" s="19">
        <v>-77</v>
      </c>
      <c r="E50" s="20" t="str">
        <f>IF(E44=D40,D48,IF(E44=D48,D40,0))</f>
        <v>Шайдулов Эдуард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Шайдулов Эдуард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 t="str">
        <f>IF(H68=G67,G69,IF(H68=G69,G67,0))</f>
        <v>_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Сп6л!A2</f>
        <v>Турнир 6-й лиги 17-го Этапа Башинформсвязь</v>
      </c>
      <c r="B2" s="15"/>
      <c r="C2" s="15"/>
      <c r="D2" s="15"/>
      <c r="E2" s="15"/>
      <c r="F2" s="15"/>
      <c r="G2" s="15"/>
    </row>
    <row r="3" spans="1:7" ht="15.75">
      <c r="A3" s="17">
        <f>Сп6л!A3</f>
        <v>41035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Сп6л!A7</f>
        <v>Шилов Антон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Сп6л!A38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Сп6л!A23</f>
        <v>Аюпов Тимур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Сп6л!A22</f>
        <v>Садыкова Элина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Сп6л!A15</f>
        <v>Калямов Ильмир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Сп6л!A30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12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Сп6л!A31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Сп6л!A14</f>
        <v>Грошев Антон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8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Сп6л!A11</f>
        <v>Валеев Тимур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Сп6л!A34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Сп6л!A27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Сп6л!A18</f>
        <v>Валеев Денис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8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Сп6л!A19</f>
        <v>Гардман Богдан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Сп6л!A26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Сп6л!A35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Сп6л!A10</f>
        <v>Смирнов Станислав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Сп6л!A9</f>
        <v>Гарипов Ирек</v>
      </c>
      <c r="C37" s="18"/>
      <c r="D37" s="18"/>
      <c r="E37" s="18"/>
      <c r="F37" s="26"/>
      <c r="G37" s="29" t="s">
        <v>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Сп6л!A36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Сп6л!A25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Сп6л!A20</f>
        <v>Карагулова Диана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7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Сп6л!A17</f>
        <v>Солопова Наталия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Сп6л!A28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Сп6л!A33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Сп6л!A12</f>
        <v>Нуруллин Амир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7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Сп6л!A13</f>
        <v>Султанова Лейла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Сп6л!A32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</v>
      </c>
      <c r="E56" s="26"/>
      <c r="F56" s="30">
        <v>-31</v>
      </c>
      <c r="G56" s="20" t="str">
        <f>IF(G36=F20,F52,IF(G36=F52,F20,0))</f>
        <v>Гарипов Ирек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Сп6л!A29</f>
        <v>_</v>
      </c>
      <c r="C57" s="26"/>
      <c r="D57" s="26"/>
      <c r="E57" s="26"/>
      <c r="F57" s="18"/>
      <c r="G57" s="29" t="s">
        <v>24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Сп6л!A16</f>
        <v>Равчеева Анастасия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Сп6л!A21</f>
        <v>Мухкулова Илина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19</v>
      </c>
      <c r="D62" s="26"/>
      <c r="E62" s="19">
        <v>-58</v>
      </c>
      <c r="F62" s="20" t="str">
        <f>IF(6л2с!H14=6л2с!G10,6л2с!G18,IF(6л2с!H14=6л2с!G18,6л2с!G10,0))</f>
        <v>Воробьев Никита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Сп6л!A24</f>
        <v>_</v>
      </c>
      <c r="C63" s="26"/>
      <c r="D63" s="26"/>
      <c r="E63" s="18"/>
      <c r="F63" s="22">
        <v>61</v>
      </c>
      <c r="G63" s="23" t="s">
        <v>6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IF(6л2с!H30=6л2с!G26,6л2с!G34,IF(6л2с!H30=6л2с!G34,6л2с!G26,0))</f>
        <v>Нуруллин Амир</v>
      </c>
      <c r="G64" s="29" t="s">
        <v>25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Сп6л!A37</f>
        <v>_</v>
      </c>
      <c r="C65" s="26"/>
      <c r="D65" s="18"/>
      <c r="E65" s="18"/>
      <c r="F65" s="19">
        <v>-61</v>
      </c>
      <c r="G65" s="20" t="str">
        <f>IF(G63=F62,F64,IF(G63=F64,F62,0))</f>
        <v>Нуруллин Амир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26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Сп6л!A8</f>
        <v>Воробьев Никита</v>
      </c>
      <c r="C67" s="18"/>
      <c r="D67" s="18"/>
      <c r="E67" s="19">
        <v>-56</v>
      </c>
      <c r="F67" s="20" t="str">
        <f>IF(6л2с!G10=6л2с!F6,6л2с!F14,IF(6л2с!G10=6л2с!F14,6л2с!F6,0))</f>
        <v>Султанова Лейла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IF(6л2с!F6=6л2с!E4,6л2с!E8,IF(6л2с!F6=6л2с!E8,6л2с!E4,0))</f>
        <v>Грошев Антон</v>
      </c>
      <c r="C69" s="18"/>
      <c r="D69" s="18"/>
      <c r="E69" s="19">
        <v>-57</v>
      </c>
      <c r="F69" s="25" t="str">
        <f>IF(6л2с!G26=6л2с!F22,6л2с!F30,IF(6л2с!G26=6л2с!F30,6л2с!F22,0))</f>
        <v>Аюпов Тимур</v>
      </c>
      <c r="G69" s="29" t="s">
        <v>27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12</v>
      </c>
      <c r="D70" s="18"/>
      <c r="E70" s="18"/>
      <c r="F70" s="19">
        <v>-62</v>
      </c>
      <c r="G70" s="20" t="str">
        <f>IF(G68=F67,F69,IF(G68=F69,F67,0))</f>
        <v>Аюпов Тимур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IF(6л2с!F14=6л2с!E12,6л2с!E16,IF(6л2с!F14=6л2с!E16,6л2с!E12,0))</f>
        <v>Солопова Наталия</v>
      </c>
      <c r="C71" s="26"/>
      <c r="D71" s="31"/>
      <c r="E71" s="18"/>
      <c r="F71" s="18"/>
      <c r="G71" s="29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12</v>
      </c>
      <c r="E72" s="19">
        <v>-63</v>
      </c>
      <c r="F72" s="20" t="str">
        <f>IF(C70=B69,B71,IF(C70=B71,B69,0))</f>
        <v>Солопова Наталия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IF(6л2с!F22=6л2с!E20,6л2с!E24,IF(6л2с!F22=6л2с!E24,6л2с!E20,0))</f>
        <v>Гардман Богдан</v>
      </c>
      <c r="C73" s="26"/>
      <c r="D73" s="32" t="s">
        <v>29</v>
      </c>
      <c r="E73" s="18"/>
      <c r="F73" s="22">
        <v>66</v>
      </c>
      <c r="G73" s="23" t="s">
        <v>15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17</v>
      </c>
      <c r="D74" s="33"/>
      <c r="E74" s="19">
        <v>-64</v>
      </c>
      <c r="F74" s="25" t="str">
        <f>IF(C74=B73,B75,IF(C74=B75,B73,0))</f>
        <v>Равчеева Анастасия</v>
      </c>
      <c r="G74" s="29" t="s">
        <v>30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IF(6л2с!F30=6л2с!E28,6л2с!E32,IF(6л2с!F30=6л2с!E32,6л2с!E28,0))</f>
        <v>Равчеева Анастасия</v>
      </c>
      <c r="C75" s="19">
        <v>-65</v>
      </c>
      <c r="D75" s="20" t="str">
        <f>IF(D72=C70,C74,IF(D72=C74,C70,0))</f>
        <v>Гардман Богдан</v>
      </c>
      <c r="E75" s="18"/>
      <c r="F75" s="19">
        <v>-66</v>
      </c>
      <c r="G75" s="20" t="str">
        <f>IF(G73=F72,F74,IF(G73=F74,F72,0))</f>
        <v>Равчеева Анастасия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31</v>
      </c>
      <c r="E76" s="18"/>
      <c r="F76" s="18"/>
      <c r="G76" s="29" t="s">
        <v>32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Сп6л!A1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Сп6л!A2</f>
        <v>Турнир 6-й лиги 17-го Этапа Башинформсвязь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Сп6л!A3</f>
        <v>41035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IF(6л1с!C6=6л1с!B5,6л1с!B7,IF(6л1с!C6=6л1с!B7,6л1с!B5,0))</f>
        <v>_</v>
      </c>
      <c r="C4" s="18"/>
      <c r="D4" s="19">
        <v>-25</v>
      </c>
      <c r="E4" s="20" t="str">
        <f>IF(6л1с!E12=6л1с!D8,6л1с!D16,IF(6л1с!E12=6л1с!D16,6л1с!D8,0))</f>
        <v>Грошев Антон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IF(6л1с!C10=6л1с!B9,6л1с!B11,IF(6л1с!C10=6л1с!B11,6л1с!B9,0))</f>
        <v>Садыкова Элина</v>
      </c>
      <c r="C6" s="22">
        <v>40</v>
      </c>
      <c r="D6" s="36" t="s">
        <v>20</v>
      </c>
      <c r="E6" s="22">
        <v>52</v>
      </c>
      <c r="F6" s="36" t="s">
        <v>11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IF(6л1с!D64=6л1с!C62,6л1с!C66,IF(6л1с!D64=6л1с!C66,6л1с!C62,0))</f>
        <v>Мухкулова Илина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IF(6л1с!C14=6л1с!B13,6л1с!B15,IF(6л1с!C14=6л1с!B15,6л1с!B13,0))</f>
        <v>_</v>
      </c>
      <c r="C8" s="18"/>
      <c r="D8" s="22">
        <v>48</v>
      </c>
      <c r="E8" s="37" t="s">
        <v>11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IF(6л1с!C18=6л1с!B17,6л1с!B19,IF(6л1с!C18=6л1с!B19,6л1с!B17,0))</f>
        <v>_</v>
      </c>
      <c r="C10" s="22">
        <v>41</v>
      </c>
      <c r="D10" s="37" t="s">
        <v>11</v>
      </c>
      <c r="E10" s="31"/>
      <c r="F10" s="22">
        <v>56</v>
      </c>
      <c r="G10" s="36" t="s">
        <v>9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IF(6л1с!D56=6л1с!C54,6л1с!C58,IF(6л1с!D56=6л1с!C58,6л1с!C54,0))</f>
        <v>Султанова Лейла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IF(6л1с!C22=6л1с!B21,6л1с!B23,IF(6л1с!C22=6л1с!B23,6л1с!B21,0))</f>
        <v>_</v>
      </c>
      <c r="C12" s="18"/>
      <c r="D12" s="19">
        <v>-26</v>
      </c>
      <c r="E12" s="20" t="str">
        <f>IF(6л1с!E28=6л1с!D24,6л1с!D32,IF(6л1с!E28=6л1с!D32,6л1с!D24,0))</f>
        <v>Валеев Тимур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IF(6л1с!C26=6л1с!B25,6л1с!B27,IF(6л1с!C26=6л1с!B27,6л1с!B25,0))</f>
        <v>_</v>
      </c>
      <c r="C14" s="22">
        <v>42</v>
      </c>
      <c r="D14" s="36" t="s">
        <v>15</v>
      </c>
      <c r="E14" s="22">
        <v>53</v>
      </c>
      <c r="F14" s="37" t="s">
        <v>9</v>
      </c>
      <c r="G14" s="22">
        <v>58</v>
      </c>
      <c r="H14" s="36" t="s">
        <v>9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IF(6л1с!D48=6л1с!C46,6л1с!C50,IF(6л1с!D48=6л1с!C50,6л1с!C46,0))</f>
        <v>Солопова Наталия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IF(6л1с!C30=6л1с!B29,6л1с!B31,IF(6л1с!C30=6л1с!B31,6л1с!B29,0))</f>
        <v>_</v>
      </c>
      <c r="C16" s="18"/>
      <c r="D16" s="22">
        <v>49</v>
      </c>
      <c r="E16" s="37" t="s">
        <v>15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IF(6л1с!C34=6л1с!B33,6л1с!B35,IF(6л1с!C34=6л1с!B35,6л1с!B33,0))</f>
        <v>_</v>
      </c>
      <c r="C18" s="22">
        <v>43</v>
      </c>
      <c r="D18" s="37" t="s">
        <v>18</v>
      </c>
      <c r="E18" s="31"/>
      <c r="F18" s="19">
        <v>-30</v>
      </c>
      <c r="G18" s="25" t="str">
        <f>IF(6л1с!F52=6л1с!E44,6л1с!E60,IF(6л1с!F52=6л1с!E60,6л1с!E44,0))</f>
        <v>Воробьев Никита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IF(6л1с!D40=6л1с!C38,6л1с!C42,IF(6л1с!D40=6л1с!C42,6л1с!C38,0))</f>
        <v>Карагулова Диана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IF(6л1с!C38=6л1с!B37,6л1с!B39,IF(6л1с!C38=6л1с!B39,6л1с!B37,0))</f>
        <v>_</v>
      </c>
      <c r="C20" s="18"/>
      <c r="D20" s="19">
        <v>-27</v>
      </c>
      <c r="E20" s="20" t="str">
        <f>IF(6л1с!E44=6л1с!D40,6л1с!D48,IF(6л1с!E44=6л1с!D48,6л1с!D40,0))</f>
        <v>Нуруллин Амир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IF(6л1с!C42=6л1с!B41,6л1с!B43,IF(6л1с!C42=6л1с!B43,6л1с!B41,0))</f>
        <v>_</v>
      </c>
      <c r="C22" s="22">
        <v>44</v>
      </c>
      <c r="D22" s="36" t="s">
        <v>17</v>
      </c>
      <c r="E22" s="22">
        <v>54</v>
      </c>
      <c r="F22" s="36" t="s">
        <v>10</v>
      </c>
      <c r="G22" s="31"/>
      <c r="H22" s="22">
        <v>60</v>
      </c>
      <c r="I22" s="38" t="s">
        <v>5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IF(6л1с!D32=6л1с!C30,6л1с!C34,IF(6л1с!D32=6л1с!C34,6л1с!C30,0))</f>
        <v>Гардман Богдан</v>
      </c>
      <c r="D23" s="26"/>
      <c r="E23" s="26"/>
      <c r="F23" s="26"/>
      <c r="G23" s="31"/>
      <c r="H23" s="26"/>
      <c r="I23" s="33"/>
      <c r="J23" s="39" t="s">
        <v>33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IF(6л1с!C46=6л1с!B45,6л1с!B47,IF(6л1с!C46=6л1с!B47,6л1с!B45,0))</f>
        <v>_</v>
      </c>
      <c r="C24" s="18"/>
      <c r="D24" s="22">
        <v>50</v>
      </c>
      <c r="E24" s="37" t="s">
        <v>17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IF(6л1с!C50=6л1с!B49,6л1с!B51,IF(6л1с!C50=6л1с!B51,6л1с!B49,0))</f>
        <v>_</v>
      </c>
      <c r="C26" s="22">
        <v>45</v>
      </c>
      <c r="D26" s="37" t="s">
        <v>16</v>
      </c>
      <c r="E26" s="31"/>
      <c r="F26" s="22">
        <v>57</v>
      </c>
      <c r="G26" s="36" t="s">
        <v>10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IF(6л1с!D24=6л1с!C22,6л1с!C26,IF(6л1с!D24=6л1с!C26,6л1с!C22,0))</f>
        <v>Валеев Денис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IF(6л1с!C54=6л1с!B53,6л1с!B55,IF(6л1с!C54=6л1с!B55,6л1с!B53,0))</f>
        <v>_</v>
      </c>
      <c r="C28" s="18"/>
      <c r="D28" s="19">
        <v>-28</v>
      </c>
      <c r="E28" s="20" t="str">
        <f>IF(6л1с!E60=6л1с!D56,6л1с!D64,IF(6л1с!E60=6л1с!D64,6л1с!D56,0))</f>
        <v>Равчеева Анастасия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IF(6л1с!C58=6л1с!B57,6л1с!B59,IF(6л1с!C58=6л1с!B59,6л1с!B57,0))</f>
        <v>_</v>
      </c>
      <c r="C30" s="22">
        <v>46</v>
      </c>
      <c r="D30" s="36" t="s">
        <v>13</v>
      </c>
      <c r="E30" s="22">
        <v>55</v>
      </c>
      <c r="F30" s="37" t="s">
        <v>21</v>
      </c>
      <c r="G30" s="22">
        <v>59</v>
      </c>
      <c r="H30" s="37" t="s">
        <v>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IF(6л1с!D16=6л1с!C14,6л1с!C18,IF(6л1с!D16=6л1с!C18,6л1с!C14,0))</f>
        <v>Калямов Ильмир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IF(6л1с!C62=6л1с!B61,6л1с!B63,IF(6л1с!C62=6л1с!B63,6л1с!B61,0))</f>
        <v>_</v>
      </c>
      <c r="C32" s="18"/>
      <c r="D32" s="22">
        <v>51</v>
      </c>
      <c r="E32" s="37" t="s">
        <v>21</v>
      </c>
      <c r="F32" s="18"/>
      <c r="G32" s="26"/>
      <c r="H32" s="19">
        <v>-60</v>
      </c>
      <c r="I32" s="20" t="str">
        <f>IF(I22=H14,H30,IF(I22=H30,H14,0))</f>
        <v>Валеев Тимур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/>
      <c r="D33" s="26"/>
      <c r="E33" s="31"/>
      <c r="F33" s="18"/>
      <c r="G33" s="26"/>
      <c r="H33" s="18"/>
      <c r="I33" s="33"/>
      <c r="J33" s="39" t="s">
        <v>34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IF(6л1с!C66=6л1с!B65,6л1с!B67,IF(6л1с!C66=6л1с!B67,6л1с!B65,0))</f>
        <v>_</v>
      </c>
      <c r="C34" s="22">
        <v>47</v>
      </c>
      <c r="D34" s="37" t="s">
        <v>21</v>
      </c>
      <c r="E34" s="31"/>
      <c r="F34" s="19">
        <v>-29</v>
      </c>
      <c r="G34" s="25" t="str">
        <f>IF(6л1с!F20=6л1с!E12,6л1с!E28,IF(6л1с!F20=6л1с!E28,6л1с!E12,0))</f>
        <v>Шилов Антон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IF(6л1с!D8=6л1с!C6,6л1с!C10,IF(6л1с!D8=6л1с!C10,6л1с!C6,0))</f>
        <v>Аюпов Тимур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Мухкулова Илина</v>
      </c>
      <c r="C37" s="18"/>
      <c r="D37" s="18"/>
      <c r="E37" s="18"/>
      <c r="F37" s="19">
        <v>-48</v>
      </c>
      <c r="G37" s="20" t="str">
        <f>IF(E8=D6,D10,IF(E8=D10,D6,0))</f>
        <v>Садыкова Элина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19</v>
      </c>
      <c r="D38" s="18"/>
      <c r="E38" s="18"/>
      <c r="F38" s="18"/>
      <c r="G38" s="22">
        <v>67</v>
      </c>
      <c r="H38" s="36" t="s">
        <v>20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Карагулова Диана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19</v>
      </c>
      <c r="E40" s="18"/>
      <c r="F40" s="18"/>
      <c r="G40" s="18"/>
      <c r="H40" s="22">
        <v>69</v>
      </c>
      <c r="I40" s="40" t="s">
        <v>20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Валеев Денис</v>
      </c>
      <c r="H41" s="26"/>
      <c r="I41" s="41"/>
      <c r="J41" s="39" t="s">
        <v>35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13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Калямов Ильмир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19</v>
      </c>
      <c r="F44" s="18"/>
      <c r="G44" s="18"/>
      <c r="H44" s="19">
        <v>-69</v>
      </c>
      <c r="I44" s="20" t="str">
        <f>IF(I40=H38,H42,IF(I40=H42,H38,0))</f>
        <v>Калямов Ильмир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36</v>
      </c>
      <c r="F45" s="18"/>
      <c r="G45" s="19">
        <v>-67</v>
      </c>
      <c r="H45" s="20" t="str">
        <f>IF(H38=G37,G39,IF(H38=G39,G37,0))</f>
        <v>Карагулова Диана</v>
      </c>
      <c r="I45" s="33"/>
      <c r="J45" s="39" t="s">
        <v>37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Валеев Денис</v>
      </c>
      <c r="I47" s="33"/>
      <c r="J47" s="39" t="s">
        <v>38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Карагулова Диана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39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>
        <f>IF(D34=C33,C35,IF(D34=C35,C33,0))</f>
        <v>0</v>
      </c>
      <c r="C51" s="18"/>
      <c r="D51" s="18"/>
      <c r="E51" s="29" t="s">
        <v>40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41</v>
      </c>
      <c r="F54" s="19">
        <v>-73</v>
      </c>
      <c r="G54" s="20">
        <f>IF(C46=B45,B47,IF(C46=B47,B45,0))</f>
        <v>0</v>
      </c>
      <c r="H54" s="26"/>
      <c r="I54" s="41"/>
      <c r="J54" s="39" t="s">
        <v>42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47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48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>
        <f>IF(C33=B32,B34,IF(C33=B34,B32,0))</f>
        <v>0</v>
      </c>
      <c r="C70" s="18"/>
      <c r="D70" s="18"/>
      <c r="E70" s="29" t="s">
        <v>49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51</v>
      </c>
      <c r="F73" s="18"/>
      <c r="G73" s="19">
        <v>-92</v>
      </c>
      <c r="H73" s="25">
        <f>IF(H68=G67,G69,IF(H68=G69,G67,0))</f>
        <v>0</v>
      </c>
      <c r="I73" s="33"/>
      <c r="J73" s="39" t="s">
        <v>52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53</v>
      </c>
      <c r="F75" s="18"/>
      <c r="G75" s="31"/>
      <c r="H75" s="18"/>
      <c r="I75" s="33"/>
      <c r="J75" s="39" t="s">
        <v>54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55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41035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56</v>
      </c>
      <c r="B7" s="13">
        <v>1</v>
      </c>
      <c r="C7" s="14" t="str">
        <f>5л!F20</f>
        <v>Аюпов Альмир</v>
      </c>
      <c r="D7" s="11"/>
      <c r="E7" s="11"/>
      <c r="F7" s="11"/>
      <c r="G7" s="11"/>
      <c r="H7" s="11"/>
      <c r="I7" s="11"/>
    </row>
    <row r="8" spans="1:9" ht="18">
      <c r="A8" s="12" t="s">
        <v>57</v>
      </c>
      <c r="B8" s="13">
        <v>2</v>
      </c>
      <c r="C8" s="14" t="str">
        <f>5л!F31</f>
        <v>Гильманов Рустем</v>
      </c>
      <c r="D8" s="11"/>
      <c r="E8" s="11"/>
      <c r="F8" s="11"/>
      <c r="G8" s="11"/>
      <c r="H8" s="11"/>
      <c r="I8" s="11"/>
    </row>
    <row r="9" spans="1:9" ht="18">
      <c r="A9" s="12" t="s">
        <v>58</v>
      </c>
      <c r="B9" s="13">
        <v>3</v>
      </c>
      <c r="C9" s="14" t="str">
        <f>5л!G43</f>
        <v>Хуснутдинов Радмир</v>
      </c>
      <c r="D9" s="11"/>
      <c r="E9" s="11"/>
      <c r="F9" s="11"/>
      <c r="G9" s="11"/>
      <c r="H9" s="11"/>
      <c r="I9" s="11"/>
    </row>
    <row r="10" spans="1:9" ht="18">
      <c r="A10" s="12" t="s">
        <v>59</v>
      </c>
      <c r="B10" s="13">
        <v>4</v>
      </c>
      <c r="C10" s="14" t="str">
        <f>5л!G51</f>
        <v>Терещенко Галина</v>
      </c>
      <c r="D10" s="11"/>
      <c r="E10" s="11"/>
      <c r="F10" s="11"/>
      <c r="G10" s="11"/>
      <c r="H10" s="11"/>
      <c r="I10" s="11"/>
    </row>
    <row r="11" spans="1:9" ht="18">
      <c r="A11" s="12" t="s">
        <v>60</v>
      </c>
      <c r="B11" s="13">
        <v>5</v>
      </c>
      <c r="C11" s="14" t="str">
        <f>5л!C55</f>
        <v>Шардинова Радмила</v>
      </c>
      <c r="D11" s="11"/>
      <c r="E11" s="11"/>
      <c r="F11" s="11"/>
      <c r="G11" s="11"/>
      <c r="H11" s="11"/>
      <c r="I11" s="11"/>
    </row>
    <row r="12" spans="1:9" ht="18">
      <c r="A12" s="12" t="s">
        <v>61</v>
      </c>
      <c r="B12" s="13">
        <v>6</v>
      </c>
      <c r="C12" s="14" t="str">
        <f>5л!C57</f>
        <v>Хусаинов Юлдаш</v>
      </c>
      <c r="D12" s="11"/>
      <c r="E12" s="11"/>
      <c r="F12" s="11"/>
      <c r="G12" s="11"/>
      <c r="H12" s="11"/>
      <c r="I12" s="11"/>
    </row>
    <row r="13" spans="1:9" ht="18">
      <c r="A13" s="12" t="s">
        <v>62</v>
      </c>
      <c r="B13" s="13">
        <v>7</v>
      </c>
      <c r="C13" s="14" t="str">
        <f>5л!C60</f>
        <v>Беляков Максим</v>
      </c>
      <c r="D13" s="11"/>
      <c r="E13" s="11"/>
      <c r="F13" s="11"/>
      <c r="G13" s="11"/>
      <c r="H13" s="11"/>
      <c r="I13" s="11"/>
    </row>
    <row r="14" spans="1:9" ht="18">
      <c r="A14" s="12" t="s">
        <v>63</v>
      </c>
      <c r="B14" s="13">
        <v>8</v>
      </c>
      <c r="C14" s="14" t="str">
        <f>5л!C62</f>
        <v>Исаев Вачеслав</v>
      </c>
      <c r="D14" s="11"/>
      <c r="E14" s="11"/>
      <c r="F14" s="11"/>
      <c r="G14" s="11"/>
      <c r="H14" s="11"/>
      <c r="I14" s="11"/>
    </row>
    <row r="15" spans="1:9" ht="18">
      <c r="A15" s="12" t="s">
        <v>64</v>
      </c>
      <c r="B15" s="13">
        <v>9</v>
      </c>
      <c r="C15" s="14" t="str">
        <f>5л!G57</f>
        <v>Цибизов Илья</v>
      </c>
      <c r="D15" s="11"/>
      <c r="E15" s="11"/>
      <c r="F15" s="11"/>
      <c r="G15" s="11"/>
      <c r="H15" s="11"/>
      <c r="I15" s="11"/>
    </row>
    <row r="16" spans="1:9" ht="18">
      <c r="A16" s="12" t="s">
        <v>65</v>
      </c>
      <c r="B16" s="13">
        <v>10</v>
      </c>
      <c r="C16" s="14" t="str">
        <f>5л!G60</f>
        <v>Валиев Даниил</v>
      </c>
      <c r="D16" s="11"/>
      <c r="E16" s="11"/>
      <c r="F16" s="11"/>
      <c r="G16" s="11"/>
      <c r="H16" s="11"/>
      <c r="I16" s="11"/>
    </row>
    <row r="17" spans="1:9" ht="18">
      <c r="A17" s="12" t="s">
        <v>6</v>
      </c>
      <c r="B17" s="13">
        <v>11</v>
      </c>
      <c r="C17" s="14" t="str">
        <f>5л!G64</f>
        <v>Беляков Иван</v>
      </c>
      <c r="D17" s="11"/>
      <c r="E17" s="11"/>
      <c r="F17" s="11"/>
      <c r="G17" s="11"/>
      <c r="H17" s="11"/>
      <c r="I17" s="11"/>
    </row>
    <row r="18" spans="1:9" ht="18">
      <c r="A18" s="12" t="s">
        <v>66</v>
      </c>
      <c r="B18" s="13">
        <v>12</v>
      </c>
      <c r="C18" s="14" t="str">
        <f>5л!G66</f>
        <v>Салимянов Руслан</v>
      </c>
      <c r="D18" s="11"/>
      <c r="E18" s="11"/>
      <c r="F18" s="11"/>
      <c r="G18" s="11"/>
      <c r="H18" s="11"/>
      <c r="I18" s="11"/>
    </row>
    <row r="19" spans="1:9" ht="18">
      <c r="A19" s="12" t="s">
        <v>12</v>
      </c>
      <c r="B19" s="13">
        <v>13</v>
      </c>
      <c r="C19" s="14" t="str">
        <f>5л!D67</f>
        <v>Ячменев Иван</v>
      </c>
      <c r="D19" s="11"/>
      <c r="E19" s="11"/>
      <c r="F19" s="11"/>
      <c r="G19" s="11"/>
      <c r="H19" s="11"/>
      <c r="I19" s="11"/>
    </row>
    <row r="20" spans="1:9" ht="18">
      <c r="A20" s="12" t="s">
        <v>67</v>
      </c>
      <c r="B20" s="13">
        <v>14</v>
      </c>
      <c r="C20" s="14" t="str">
        <f>5л!D70</f>
        <v>Грошев Антон</v>
      </c>
      <c r="D20" s="11"/>
      <c r="E20" s="11"/>
      <c r="F20" s="11"/>
      <c r="G20" s="11"/>
      <c r="H20" s="11"/>
      <c r="I20" s="11"/>
    </row>
    <row r="21" spans="1:9" ht="18">
      <c r="A21" s="12" t="s">
        <v>68</v>
      </c>
      <c r="B21" s="13">
        <v>15</v>
      </c>
      <c r="C21" s="14" t="str">
        <f>5л!G69</f>
        <v>Воробьев Никита</v>
      </c>
      <c r="D21" s="11"/>
      <c r="E21" s="11"/>
      <c r="F21" s="11"/>
      <c r="G21" s="11"/>
      <c r="H21" s="11"/>
      <c r="I21" s="11"/>
    </row>
    <row r="22" spans="1:9" ht="18">
      <c r="A22" s="12" t="s">
        <v>22</v>
      </c>
      <c r="B22" s="13">
        <v>16</v>
      </c>
      <c r="C22" s="14" t="str">
        <f>5л!G71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Сп5л!A1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Сп5л!A2</f>
        <v>Турнир 5-й лиги 17-го Этапа Башинформсвязь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Сп5л!A3</f>
        <v>41035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Аюпов Альмир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56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Сп5л!A22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56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Беляков Иван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64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Сп5л!A14</f>
        <v>Исаев Вачеслав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56</v>
      </c>
      <c r="F12" s="18"/>
      <c r="G12" s="28"/>
      <c r="H12" s="18"/>
      <c r="I12" s="18"/>
    </row>
    <row r="13" spans="1:9" ht="12.75">
      <c r="A13" s="19">
        <v>5</v>
      </c>
      <c r="B13" s="20" t="str">
        <f>Сп5л!A11</f>
        <v>Шардинова Радмила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60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Сп5л!A18</f>
        <v>Терещенко Галина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60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Грошев Антон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59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Сп5л!A10</f>
        <v>Валиев Даниил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56</v>
      </c>
      <c r="G20" s="23"/>
      <c r="H20" s="23"/>
      <c r="I20" s="23"/>
    </row>
    <row r="21" spans="1:9" ht="12.75">
      <c r="A21" s="19">
        <v>3</v>
      </c>
      <c r="B21" s="20" t="str">
        <f>Сп5л!A9</f>
        <v>Цибизов Илья</v>
      </c>
      <c r="C21" s="18"/>
      <c r="D21" s="18"/>
      <c r="E21" s="26"/>
      <c r="F21" s="31"/>
      <c r="G21" s="18"/>
      <c r="H21" s="39" t="s">
        <v>23</v>
      </c>
      <c r="I21" s="39"/>
    </row>
    <row r="22" spans="1:9" ht="12.75">
      <c r="A22" s="18"/>
      <c r="B22" s="22">
        <v>5</v>
      </c>
      <c r="C22" s="23" t="s">
        <v>58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Сп5л!A20</f>
        <v>Хусаинов Юлдаш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61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Сп5л!A17</f>
        <v>Воробьев Никита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61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Сп5л!A12</f>
        <v>Хуснутдинов Радмир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68</v>
      </c>
      <c r="F28" s="31"/>
      <c r="G28" s="18"/>
      <c r="H28" s="18"/>
      <c r="I28" s="18"/>
    </row>
    <row r="29" spans="1:9" ht="12.75">
      <c r="A29" s="19">
        <v>7</v>
      </c>
      <c r="B29" s="20" t="str">
        <f>Сп5л!A13</f>
        <v>Ячменев Иван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65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Сп5л!A16</f>
        <v>Салимянов Руслан</v>
      </c>
      <c r="C31" s="26"/>
      <c r="D31" s="26"/>
      <c r="E31" s="19">
        <v>-15</v>
      </c>
      <c r="F31" s="20" t="str">
        <f>IF(F20=E12,E28,IF(F20=E28,E12,0))</f>
        <v>Гильманов Рустем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68</v>
      </c>
      <c r="E32" s="18"/>
      <c r="F32" s="31"/>
      <c r="G32" s="18"/>
      <c r="H32" s="39" t="s">
        <v>24</v>
      </c>
      <c r="I32" s="39"/>
    </row>
    <row r="33" spans="1:9" ht="12.75">
      <c r="A33" s="19">
        <v>15</v>
      </c>
      <c r="B33" s="20" t="str">
        <f>Сп5л!A21</f>
        <v>Гильманов Рустем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68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Сп5л!A8</f>
        <v>Беляков Максим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Шардинова Радмила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63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Исаев Вачеслав</v>
      </c>
      <c r="C39" s="22">
        <v>20</v>
      </c>
      <c r="D39" s="45" t="s">
        <v>63</v>
      </c>
      <c r="E39" s="22">
        <v>26</v>
      </c>
      <c r="F39" s="45" t="s">
        <v>66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Салимянов Руслан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Терещенко Галина</v>
      </c>
      <c r="C41" s="18"/>
      <c r="D41" s="22">
        <v>24</v>
      </c>
      <c r="E41" s="46" t="s">
        <v>66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66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Грошев Антон</v>
      </c>
      <c r="C43" s="22">
        <v>21</v>
      </c>
      <c r="D43" s="46" t="s">
        <v>66</v>
      </c>
      <c r="E43" s="31"/>
      <c r="F43" s="22">
        <v>28</v>
      </c>
      <c r="G43" s="45" t="s">
        <v>61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Цибизов Илья</v>
      </c>
      <c r="D44" s="18"/>
      <c r="E44" s="31"/>
      <c r="F44" s="26"/>
      <c r="G44" s="18"/>
      <c r="H44" s="39" t="s">
        <v>33</v>
      </c>
      <c r="I44" s="39"/>
    </row>
    <row r="45" spans="1:9" ht="12.75">
      <c r="A45" s="19">
        <v>-5</v>
      </c>
      <c r="B45" s="20" t="str">
        <f>IF(C22=B21,B23,IF(C22=B23,B21,0))</f>
        <v>Хусаинов Юлдаш</v>
      </c>
      <c r="C45" s="18"/>
      <c r="D45" s="19">
        <v>-14</v>
      </c>
      <c r="E45" s="20" t="str">
        <f>IF(E28=D24,D32,IF(E28=D32,D24,0))</f>
        <v>Хуснутдинов Радмир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67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Воробьев Никита</v>
      </c>
      <c r="C47" s="22">
        <v>22</v>
      </c>
      <c r="D47" s="45" t="s">
        <v>67</v>
      </c>
      <c r="E47" s="22">
        <v>27</v>
      </c>
      <c r="F47" s="46" t="s">
        <v>61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Валиев Даниил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Ячменев Иван</v>
      </c>
      <c r="C49" s="18"/>
      <c r="D49" s="22">
        <v>25</v>
      </c>
      <c r="E49" s="46" t="s">
        <v>67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57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Беляков Максим</v>
      </c>
      <c r="C51" s="22">
        <v>23</v>
      </c>
      <c r="D51" s="46" t="s">
        <v>57</v>
      </c>
      <c r="E51" s="31"/>
      <c r="F51" s="19">
        <v>-28</v>
      </c>
      <c r="G51" s="20" t="str">
        <f>IF(G43=F39,F47,IF(G43=F47,F39,0))</f>
        <v>Терещенко Галина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Беляков Иван</v>
      </c>
      <c r="D52" s="18"/>
      <c r="E52" s="31"/>
      <c r="F52" s="18"/>
      <c r="G52" s="41"/>
      <c r="H52" s="39" t="s">
        <v>34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Шардинова Радмила</v>
      </c>
      <c r="C54" s="18"/>
      <c r="D54" s="19">
        <v>-20</v>
      </c>
      <c r="E54" s="20" t="str">
        <f>IF(D39=C38,C40,IF(D39=C40,C38,0))</f>
        <v>Салимянов Руслан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60</v>
      </c>
      <c r="D55" s="18"/>
      <c r="E55" s="22">
        <v>31</v>
      </c>
      <c r="F55" s="23" t="s">
        <v>58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Хусаинов Юлдаш</v>
      </c>
      <c r="C56" s="29" t="s">
        <v>25</v>
      </c>
      <c r="D56" s="19">
        <v>-21</v>
      </c>
      <c r="E56" s="25" t="str">
        <f>IF(D43=C42,C44,IF(D43=C44,C42,0))</f>
        <v>Цибизов Илья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Хусаинов Юлдаш</v>
      </c>
      <c r="D57" s="18"/>
      <c r="E57" s="18"/>
      <c r="F57" s="22">
        <v>33</v>
      </c>
      <c r="G57" s="23" t="s">
        <v>58</v>
      </c>
      <c r="H57" s="36"/>
      <c r="I57" s="36"/>
    </row>
    <row r="58" spans="1:9" ht="12.75">
      <c r="A58" s="18"/>
      <c r="B58" s="18"/>
      <c r="C58" s="29" t="s">
        <v>26</v>
      </c>
      <c r="D58" s="19">
        <v>-22</v>
      </c>
      <c r="E58" s="20" t="str">
        <f>IF(D47=C46,C48,IF(D47=C48,C46,0))</f>
        <v>Валиев Даниил</v>
      </c>
      <c r="F58" s="26"/>
      <c r="G58" s="18"/>
      <c r="H58" s="39" t="s">
        <v>29</v>
      </c>
      <c r="I58" s="39"/>
    </row>
    <row r="59" spans="1:9" ht="12.75">
      <c r="A59" s="19">
        <v>-24</v>
      </c>
      <c r="B59" s="20" t="str">
        <f>IF(E41=D39,D43,IF(E41=D43,D39,0))</f>
        <v>Исаев Вачеслав</v>
      </c>
      <c r="C59" s="18"/>
      <c r="D59" s="18"/>
      <c r="E59" s="22">
        <v>32</v>
      </c>
      <c r="F59" s="27" t="s">
        <v>59</v>
      </c>
      <c r="G59" s="33"/>
      <c r="H59" s="18"/>
      <c r="I59" s="18"/>
    </row>
    <row r="60" spans="1:9" ht="12.75">
      <c r="A60" s="18"/>
      <c r="B60" s="22">
        <v>30</v>
      </c>
      <c r="C60" s="23" t="s">
        <v>57</v>
      </c>
      <c r="D60" s="19">
        <v>-23</v>
      </c>
      <c r="E60" s="25" t="str">
        <f>IF(D51=C50,C52,IF(D51=C52,C50,0))</f>
        <v>Беляков Иван</v>
      </c>
      <c r="F60" s="19">
        <v>-33</v>
      </c>
      <c r="G60" s="20" t="str">
        <f>IF(G57=F55,F59,IF(G57=F59,F55,0))</f>
        <v>Валиев Даниил</v>
      </c>
      <c r="H60" s="36"/>
      <c r="I60" s="36"/>
    </row>
    <row r="61" spans="1:9" ht="12.75">
      <c r="A61" s="19">
        <v>-25</v>
      </c>
      <c r="B61" s="25" t="str">
        <f>IF(E49=D47,D51,IF(E49=D51,D47,0))</f>
        <v>Беляков Максим</v>
      </c>
      <c r="C61" s="29" t="s">
        <v>27</v>
      </c>
      <c r="D61" s="18"/>
      <c r="E61" s="18"/>
      <c r="F61" s="18"/>
      <c r="G61" s="18"/>
      <c r="H61" s="39" t="s">
        <v>31</v>
      </c>
      <c r="I61" s="39"/>
    </row>
    <row r="62" spans="1:9" ht="12.75">
      <c r="A62" s="18"/>
      <c r="B62" s="19">
        <v>-30</v>
      </c>
      <c r="C62" s="20" t="str">
        <f>IF(C60=B59,B61,IF(C60=B61,B59,0))</f>
        <v>Исаев Вачеслав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28</v>
      </c>
      <c r="D63" s="18"/>
      <c r="E63" s="19">
        <v>-31</v>
      </c>
      <c r="F63" s="20" t="str">
        <f>IF(F55=E54,E56,IF(F55=E56,E54,0))</f>
        <v>Салимянов Руслан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64</v>
      </c>
      <c r="H64" s="36"/>
      <c r="I64" s="36"/>
    </row>
    <row r="65" spans="1:9" ht="12.75">
      <c r="A65" s="18"/>
      <c r="B65" s="22">
        <v>35</v>
      </c>
      <c r="C65" s="23" t="s">
        <v>12</v>
      </c>
      <c r="D65" s="18"/>
      <c r="E65" s="19">
        <v>-32</v>
      </c>
      <c r="F65" s="25" t="str">
        <f>IF(F59=E58,E60,IF(F59=E60,E58,0))</f>
        <v>Беляков Иван</v>
      </c>
      <c r="G65" s="18"/>
      <c r="H65" s="39" t="s">
        <v>30</v>
      </c>
      <c r="I65" s="39"/>
    </row>
    <row r="66" spans="1:9" ht="12.75">
      <c r="A66" s="19">
        <v>-17</v>
      </c>
      <c r="B66" s="25" t="str">
        <f>IF(C42=B41,B43,IF(C42=B43,B41,0))</f>
        <v>Грошев Антон</v>
      </c>
      <c r="C66" s="26"/>
      <c r="D66" s="31"/>
      <c r="E66" s="18"/>
      <c r="F66" s="19">
        <v>-34</v>
      </c>
      <c r="G66" s="20" t="str">
        <f>IF(G64=F63,F65,IF(G64=F65,F63,0))</f>
        <v>Салимянов Руслан</v>
      </c>
      <c r="H66" s="36"/>
      <c r="I66" s="36"/>
    </row>
    <row r="67" spans="1:9" ht="12.75">
      <c r="A67" s="18"/>
      <c r="B67" s="18"/>
      <c r="C67" s="22">
        <v>37</v>
      </c>
      <c r="D67" s="23" t="s">
        <v>62</v>
      </c>
      <c r="E67" s="18"/>
      <c r="F67" s="18"/>
      <c r="G67" s="18"/>
      <c r="H67" s="39" t="s">
        <v>32</v>
      </c>
      <c r="I67" s="39"/>
    </row>
    <row r="68" spans="1:9" ht="12.75">
      <c r="A68" s="19">
        <v>-18</v>
      </c>
      <c r="B68" s="20" t="str">
        <f>IF(C46=B45,B47,IF(C46=B47,B45,0))</f>
        <v>Воробьев Никита</v>
      </c>
      <c r="C68" s="26"/>
      <c r="D68" s="32" t="s">
        <v>35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 t="s">
        <v>62</v>
      </c>
      <c r="D69" s="33"/>
      <c r="E69" s="18"/>
      <c r="F69" s="22">
        <v>38</v>
      </c>
      <c r="G69" s="23" t="s">
        <v>6</v>
      </c>
      <c r="H69" s="36"/>
      <c r="I69" s="36"/>
    </row>
    <row r="70" spans="1:9" ht="12.75">
      <c r="A70" s="19">
        <v>-19</v>
      </c>
      <c r="B70" s="25" t="str">
        <f>IF(C50=B49,B51,IF(C50=B51,B49,0))</f>
        <v>Ячменев Иван</v>
      </c>
      <c r="C70" s="19">
        <v>-37</v>
      </c>
      <c r="D70" s="20" t="str">
        <f>IF(D67=C65,C69,IF(D67=C69,C65,0))</f>
        <v>Грошев Антон</v>
      </c>
      <c r="E70" s="19">
        <v>-36</v>
      </c>
      <c r="F70" s="25" t="str">
        <f>IF(C69=B68,B70,IF(C69=B70,B68,0))</f>
        <v>Воробьев Никита</v>
      </c>
      <c r="G70" s="18"/>
      <c r="H70" s="39" t="s">
        <v>38</v>
      </c>
      <c r="I70" s="39"/>
    </row>
    <row r="71" spans="1:9" ht="12.75">
      <c r="A71" s="18"/>
      <c r="B71" s="18"/>
      <c r="C71" s="18"/>
      <c r="D71" s="29" t="s">
        <v>37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39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69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41035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70</v>
      </c>
      <c r="B7" s="13">
        <v>1</v>
      </c>
      <c r="C7" s="14" t="str">
        <f>4л!E12</f>
        <v>Миксонов Эренбург</v>
      </c>
      <c r="D7" s="11"/>
      <c r="E7" s="11"/>
      <c r="F7" s="11"/>
      <c r="G7" s="11"/>
      <c r="H7" s="11"/>
      <c r="I7" s="48"/>
    </row>
    <row r="8" spans="1:9" ht="18">
      <c r="A8" s="12" t="s">
        <v>71</v>
      </c>
      <c r="B8" s="13">
        <v>2</v>
      </c>
      <c r="C8" s="14" t="str">
        <f>4л!E19</f>
        <v>Гилаш Виктор</v>
      </c>
      <c r="D8" s="11"/>
      <c r="E8" s="11"/>
      <c r="F8" s="11"/>
      <c r="G8" s="11"/>
      <c r="H8" s="11"/>
      <c r="I8" s="48"/>
    </row>
    <row r="9" spans="1:9" ht="18">
      <c r="A9" s="12" t="s">
        <v>72</v>
      </c>
      <c r="B9" s="13">
        <v>3</v>
      </c>
      <c r="C9" s="14" t="str">
        <f>4л!E25</f>
        <v>Шайхисламов Андрей</v>
      </c>
      <c r="D9" s="11"/>
      <c r="E9" s="11"/>
      <c r="F9" s="11"/>
      <c r="G9" s="11"/>
      <c r="H9" s="11"/>
      <c r="I9" s="48"/>
    </row>
    <row r="10" spans="1:9" ht="18">
      <c r="A10" s="12" t="s">
        <v>73</v>
      </c>
      <c r="B10" s="13">
        <v>4</v>
      </c>
      <c r="C10" s="14" t="str">
        <f>4л!E28</f>
        <v>Хабибуллин Мухаммет</v>
      </c>
      <c r="D10" s="11"/>
      <c r="E10" s="11"/>
      <c r="F10" s="11"/>
      <c r="G10" s="11"/>
      <c r="H10" s="11"/>
      <c r="I10" s="11"/>
    </row>
    <row r="11" spans="1:9" ht="18">
      <c r="A11" s="12" t="s">
        <v>74</v>
      </c>
      <c r="B11" s="13">
        <v>5</v>
      </c>
      <c r="C11" s="14" t="str">
        <f>4л!E31</f>
        <v>Тимербулатов Раиль</v>
      </c>
      <c r="D11" s="11"/>
      <c r="E11" s="11"/>
      <c r="F11" s="11"/>
      <c r="G11" s="11"/>
      <c r="H11" s="11"/>
      <c r="I11" s="11"/>
    </row>
    <row r="12" spans="1:9" ht="18">
      <c r="A12" s="12" t="s">
        <v>75</v>
      </c>
      <c r="B12" s="13">
        <v>6</v>
      </c>
      <c r="C12" s="14" t="str">
        <f>4л!E33</f>
        <v>Мухетдинов Амир</v>
      </c>
      <c r="D12" s="11"/>
      <c r="E12" s="11"/>
      <c r="F12" s="11"/>
      <c r="G12" s="11"/>
      <c r="H12" s="11"/>
      <c r="I12" s="11"/>
    </row>
    <row r="13" spans="1:9" ht="18">
      <c r="A13" s="12" t="s">
        <v>76</v>
      </c>
      <c r="B13" s="13">
        <v>7</v>
      </c>
      <c r="C13" s="14" t="str">
        <f>4л!C33</f>
        <v>Кузнецова Вероника</v>
      </c>
      <c r="D13" s="11"/>
      <c r="E13" s="11"/>
      <c r="F13" s="11"/>
      <c r="G13" s="11"/>
      <c r="H13" s="11"/>
      <c r="I13" s="11"/>
    </row>
    <row r="14" spans="1:9" ht="18">
      <c r="A14" s="12" t="s">
        <v>77</v>
      </c>
      <c r="B14" s="13">
        <v>8</v>
      </c>
      <c r="C14" s="14" t="str">
        <f>4л!C35</f>
        <v>Маннапов Альберт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Сп4л!A1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Сп4л!A2</f>
        <v>Турнир 4-й лиги 17-го Этапа Башинформсвязь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Сп4л!A3</f>
        <v>41035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Сп4л!A7</f>
        <v>Гилаш Виктор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70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Сп4л!A14</f>
        <v>Кузнецова Вероника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70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Сп4л!A11</f>
        <v>Шайхисламов Андрей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73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Сп4л!A10</f>
        <v>Хабибуллин Мухаммет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71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Сп4л!A9</f>
        <v>Мухетдинов Амир</v>
      </c>
      <c r="C13" s="53"/>
      <c r="D13" s="56"/>
      <c r="E13" s="62"/>
      <c r="F13" s="63"/>
      <c r="G13" s="62"/>
      <c r="H13" s="63"/>
      <c r="I13" s="63"/>
      <c r="J13" s="62" t="s">
        <v>23</v>
      </c>
    </row>
    <row r="14" spans="1:10" s="55" customFormat="1" ht="10.5" customHeight="1">
      <c r="A14" s="53"/>
      <c r="B14" s="56">
        <v>3</v>
      </c>
      <c r="C14" s="57" t="s">
        <v>72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Сп4л!A12</f>
        <v>Тимербулатов Раиль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71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Сп4л!A13</f>
        <v>Маннапов Альберт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71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Сп4л!A8</f>
        <v>Миксонов Эренбург</v>
      </c>
      <c r="C19" s="53"/>
      <c r="D19" s="53">
        <v>-7</v>
      </c>
      <c r="E19" s="64" t="str">
        <f>IF(E12=D8,D16,IF(E12=D16,D8,0))</f>
        <v>Гилаш Виктор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24</v>
      </c>
    </row>
    <row r="21" spans="1:10" s="55" customFormat="1" ht="10.5" customHeight="1">
      <c r="A21" s="53">
        <v>-1</v>
      </c>
      <c r="B21" s="64" t="str">
        <f>IF(C6=B5,B7,IF(C6=B7,B5,0))</f>
        <v>Кузнецова Вероника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74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Шайхисламов Андрей</v>
      </c>
      <c r="C23" s="66">
        <v>10</v>
      </c>
      <c r="D23" s="57" t="s">
        <v>74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Мухетдинов Амир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Тимербулатов Раиль</v>
      </c>
      <c r="C25" s="53"/>
      <c r="D25" s="56">
        <v>12</v>
      </c>
      <c r="E25" s="60" t="s">
        <v>74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75</v>
      </c>
      <c r="D26" s="56"/>
      <c r="E26" s="65"/>
      <c r="F26" s="50"/>
      <c r="G26" s="65"/>
      <c r="H26" s="50"/>
      <c r="I26" s="50"/>
      <c r="J26" s="65" t="s">
        <v>33</v>
      </c>
    </row>
    <row r="27" spans="1:10" s="55" customFormat="1" ht="10.5" customHeight="1">
      <c r="A27" s="53">
        <v>-4</v>
      </c>
      <c r="B27" s="67" t="str">
        <f>IF(C18=B17,B19,IF(C18=B19,B17,0))</f>
        <v>Маннапов Альберт</v>
      </c>
      <c r="C27" s="66">
        <v>11</v>
      </c>
      <c r="D27" s="59" t="s">
        <v>73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Хабибуллин Мухаммет</v>
      </c>
      <c r="D28" s="53">
        <v>-12</v>
      </c>
      <c r="E28" s="64" t="str">
        <f>IF(E25=D23,D27,IF(E25=D27,D23,0))</f>
        <v>Хабибуллин Мухаммет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34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Мухетдинов Амир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75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Кузнецова Вероника</v>
      </c>
      <c r="C32" s="53">
        <v>-11</v>
      </c>
      <c r="D32" s="67" t="str">
        <f>IF(D27=C26,C28,IF(D27=C28,C26,0))</f>
        <v>Тимербулатов Раиль</v>
      </c>
      <c r="E32" s="65"/>
      <c r="F32" s="50"/>
      <c r="G32" s="65"/>
      <c r="H32" s="50"/>
      <c r="I32" s="50"/>
      <c r="J32" s="65" t="s">
        <v>25</v>
      </c>
    </row>
    <row r="33" spans="1:10" s="55" customFormat="1" ht="10.5" customHeight="1">
      <c r="A33" s="53"/>
      <c r="B33" s="56">
        <v>14</v>
      </c>
      <c r="C33" s="68" t="s">
        <v>77</v>
      </c>
      <c r="D33" s="53">
        <v>-13</v>
      </c>
      <c r="E33" s="64" t="str">
        <f>IF(E31=D30,D32,IF(E31=D32,D30,0))</f>
        <v>Мухетдинов Амир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Маннапов Альберт</v>
      </c>
      <c r="C34" s="65" t="s">
        <v>27</v>
      </c>
      <c r="D34" s="53"/>
      <c r="E34" s="65"/>
      <c r="F34" s="50"/>
      <c r="G34" s="65"/>
      <c r="H34" s="50"/>
      <c r="I34" s="50"/>
      <c r="J34" s="65" t="s">
        <v>26</v>
      </c>
    </row>
    <row r="35" spans="1:10" s="55" customFormat="1" ht="10.5" customHeight="1">
      <c r="A35" s="53"/>
      <c r="B35" s="53">
        <v>-14</v>
      </c>
      <c r="C35" s="64" t="str">
        <f>IF(C33=B32,B34,IF(C33=B34,B32,0))</f>
        <v>Маннапов Альберт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28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78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41035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79</v>
      </c>
      <c r="B7" s="13">
        <v>1</v>
      </c>
      <c r="C7" s="14" t="str">
        <f>3л!F20</f>
        <v>Новокшонов Ярослав</v>
      </c>
      <c r="D7" s="11"/>
      <c r="E7" s="11"/>
      <c r="F7" s="11"/>
      <c r="G7" s="11"/>
      <c r="H7" s="11"/>
      <c r="I7" s="11"/>
    </row>
    <row r="8" spans="1:9" ht="18">
      <c r="A8" s="12" t="s">
        <v>80</v>
      </c>
      <c r="B8" s="13">
        <v>2</v>
      </c>
      <c r="C8" s="14" t="str">
        <f>3л!F31</f>
        <v>Коврижников Максим</v>
      </c>
      <c r="D8" s="11"/>
      <c r="E8" s="11"/>
      <c r="F8" s="11"/>
      <c r="G8" s="11"/>
      <c r="H8" s="11"/>
      <c r="I8" s="11"/>
    </row>
    <row r="9" spans="1:9" ht="18">
      <c r="A9" s="12" t="s">
        <v>81</v>
      </c>
      <c r="B9" s="13">
        <v>3</v>
      </c>
      <c r="C9" s="14" t="str">
        <f>3л!G43</f>
        <v>Малышев Виктор</v>
      </c>
      <c r="D9" s="11"/>
      <c r="E9" s="11"/>
      <c r="F9" s="11"/>
      <c r="G9" s="11"/>
      <c r="H9" s="11"/>
      <c r="I9" s="11"/>
    </row>
    <row r="10" spans="1:9" ht="18">
      <c r="A10" s="12" t="s">
        <v>82</v>
      </c>
      <c r="B10" s="13">
        <v>4</v>
      </c>
      <c r="C10" s="14" t="str">
        <f>3л!G51</f>
        <v>Байрамалов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70</v>
      </c>
      <c r="B11" s="13">
        <v>5</v>
      </c>
      <c r="C11" s="14" t="str">
        <f>3л!C55</f>
        <v>Мурасов Анвар</v>
      </c>
      <c r="D11" s="11"/>
      <c r="E11" s="11"/>
      <c r="F11" s="11"/>
      <c r="G11" s="11"/>
      <c r="H11" s="11"/>
      <c r="I11" s="11"/>
    </row>
    <row r="12" spans="1:9" ht="18">
      <c r="A12" s="12" t="s">
        <v>71</v>
      </c>
      <c r="B12" s="13">
        <v>6</v>
      </c>
      <c r="C12" s="14" t="str">
        <f>3л!C57</f>
        <v>Трякин Глеб</v>
      </c>
      <c r="D12" s="11"/>
      <c r="E12" s="11"/>
      <c r="F12" s="11"/>
      <c r="G12" s="11"/>
      <c r="H12" s="11"/>
      <c r="I12" s="11"/>
    </row>
    <row r="13" spans="1:9" ht="18">
      <c r="A13" s="12" t="s">
        <v>83</v>
      </c>
      <c r="B13" s="13">
        <v>7</v>
      </c>
      <c r="C13" s="14" t="str">
        <f>3л!C60</f>
        <v>Миксонов Эренбург</v>
      </c>
      <c r="D13" s="11"/>
      <c r="E13" s="11"/>
      <c r="F13" s="11"/>
      <c r="G13" s="11"/>
      <c r="H13" s="11"/>
      <c r="I13" s="11"/>
    </row>
    <row r="14" spans="1:9" ht="18">
      <c r="A14" s="12" t="s">
        <v>84</v>
      </c>
      <c r="B14" s="13">
        <v>8</v>
      </c>
      <c r="C14" s="14" t="str">
        <f>3л!C62</f>
        <v>Алтынбаев Марат</v>
      </c>
      <c r="D14" s="11"/>
      <c r="E14" s="11"/>
      <c r="F14" s="11"/>
      <c r="G14" s="11"/>
      <c r="H14" s="11"/>
      <c r="I14" s="11"/>
    </row>
    <row r="15" spans="1:9" ht="18">
      <c r="A15" s="12" t="s">
        <v>85</v>
      </c>
      <c r="B15" s="13">
        <v>9</v>
      </c>
      <c r="C15" s="14" t="str">
        <f>3л!G57</f>
        <v>Аминев Марат</v>
      </c>
      <c r="D15" s="11"/>
      <c r="E15" s="11"/>
      <c r="F15" s="11"/>
      <c r="G15" s="11"/>
      <c r="H15" s="11"/>
      <c r="I15" s="11"/>
    </row>
    <row r="16" spans="1:9" ht="18">
      <c r="A16" s="12" t="s">
        <v>86</v>
      </c>
      <c r="B16" s="13">
        <v>10</v>
      </c>
      <c r="C16" s="14" t="str">
        <f>3л!G60</f>
        <v>Гилаш Виктор</v>
      </c>
      <c r="D16" s="11"/>
      <c r="E16" s="11"/>
      <c r="F16" s="11"/>
      <c r="G16" s="11"/>
      <c r="H16" s="11"/>
      <c r="I16" s="11"/>
    </row>
    <row r="17" spans="1:9" ht="18">
      <c r="A17" s="12" t="s">
        <v>76</v>
      </c>
      <c r="B17" s="13">
        <v>11</v>
      </c>
      <c r="C17" s="14" t="str">
        <f>3л!G64</f>
        <v>Жуланов Дмитрий</v>
      </c>
      <c r="D17" s="11"/>
      <c r="E17" s="11"/>
      <c r="F17" s="11"/>
      <c r="G17" s="11"/>
      <c r="H17" s="11"/>
      <c r="I17" s="11"/>
    </row>
    <row r="18" spans="1:9" ht="18">
      <c r="A18" s="12" t="s">
        <v>87</v>
      </c>
      <c r="B18" s="13">
        <v>12</v>
      </c>
      <c r="C18" s="14" t="str">
        <f>3л!G66</f>
        <v>Маннапов Альберт</v>
      </c>
      <c r="D18" s="11"/>
      <c r="E18" s="11"/>
      <c r="F18" s="11"/>
      <c r="G18" s="11"/>
      <c r="H18" s="11"/>
      <c r="I18" s="11"/>
    </row>
    <row r="19" spans="1:9" ht="18">
      <c r="A19" s="12" t="s">
        <v>22</v>
      </c>
      <c r="B19" s="13">
        <v>13</v>
      </c>
      <c r="C19" s="14">
        <f>3л!D67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22</v>
      </c>
      <c r="B20" s="13">
        <v>14</v>
      </c>
      <c r="C20" s="14">
        <f>3л!D70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22</v>
      </c>
      <c r="B21" s="13">
        <v>15</v>
      </c>
      <c r="C21" s="14">
        <f>3л!G69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22</v>
      </c>
      <c r="B22" s="13">
        <v>16</v>
      </c>
      <c r="C22" s="14">
        <f>3л!G71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2012-02-16T17:39:46Z</cp:lastPrinted>
  <dcterms:created xsi:type="dcterms:W3CDTF">2008-02-03T08:28:10Z</dcterms:created>
  <dcterms:modified xsi:type="dcterms:W3CDTF">2012-05-08T11:51:51Z</dcterms:modified>
  <cp:category/>
  <cp:version/>
  <cp:contentType/>
  <cp:contentStatus/>
</cp:coreProperties>
</file>