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" sheetId="5" r:id="rId5"/>
    <sheet name="Сп4л" sheetId="6" r:id="rId6"/>
    <sheet name="4л" sheetId="7" r:id="rId7"/>
    <sheet name="Сп3л" sheetId="8" r:id="rId8"/>
    <sheet name="3л" sheetId="9" r:id="rId9"/>
    <sheet name="Сп2л" sheetId="10" r:id="rId10"/>
    <sheet name="2л" sheetId="11" r:id="rId11"/>
    <sheet name="Сп1л" sheetId="12" r:id="rId12"/>
    <sheet name="1л1с" sheetId="13" r:id="rId13"/>
    <sheet name="1л2с" sheetId="14" r:id="rId14"/>
    <sheet name="СпСл" sheetId="15" r:id="rId15"/>
    <sheet name="Сл" sheetId="16" r:id="rId16"/>
    <sheet name="СпВл" sheetId="17" r:id="rId17"/>
    <sheet name="Вл1с" sheetId="18" r:id="rId18"/>
    <sheet name="Вл2с" sheetId="19" r:id="rId19"/>
    <sheet name="СпПл" sheetId="20" r:id="rId20"/>
    <sheet name="Пл" sheetId="21" r:id="rId21"/>
  </sheets>
  <definedNames>
    <definedName name="_xlnm.Print_Area" localSheetId="12">'1л1с'!$A$1:$G$76</definedName>
    <definedName name="_xlnm.Print_Area" localSheetId="13">'1л2с'!$A$1:$K$76</definedName>
    <definedName name="_xlnm.Print_Area" localSheetId="10">'2л'!$A$1:$J$36</definedName>
    <definedName name="_xlnm.Print_Area" localSheetId="8">'3л'!$A$1:$J$36</definedName>
    <definedName name="_xlnm.Print_Area" localSheetId="6">'4л'!$A$1:$J$36</definedName>
    <definedName name="_xlnm.Print_Area" localSheetId="4">'5л'!$A$1:$J$72</definedName>
    <definedName name="_xlnm.Print_Area" localSheetId="2">'6л'!$A$1:$J$72</definedName>
    <definedName name="_xlnm.Print_Area" localSheetId="17">'Вл1с'!$A$1:$G$76</definedName>
    <definedName name="_xlnm.Print_Area" localSheetId="18">'Вл2с'!$A$1:$K$76</definedName>
    <definedName name="_xlnm.Print_Area" localSheetId="20">'Пл'!$A$1:$J$72</definedName>
    <definedName name="_xlnm.Print_Area" localSheetId="0">'Положение'!$A$1:$BG$98</definedName>
    <definedName name="_xlnm.Print_Area" localSheetId="15">'Сл'!$A$1:$J$72</definedName>
    <definedName name="_xlnm.Print_Area" localSheetId="11">'Сп1л'!$A$1:$I$38</definedName>
    <definedName name="_xlnm.Print_Area" localSheetId="9">'Сп2л'!$A$1:$I$14</definedName>
    <definedName name="_xlnm.Print_Area" localSheetId="7">'Сп3л'!$A$1:$I$14</definedName>
    <definedName name="_xlnm.Print_Area" localSheetId="5">'Сп4л'!$A$1:$I$14</definedName>
    <definedName name="_xlnm.Print_Area" localSheetId="3">'Сп5л'!$A$1:$I$22</definedName>
    <definedName name="_xlnm.Print_Area" localSheetId="1">'Сп6л'!$A$1:$I$22</definedName>
    <definedName name="_xlnm.Print_Area" localSheetId="16">'СпВл'!$A$1:$I$38</definedName>
    <definedName name="_xlnm.Print_Area" localSheetId="19">'СпПл'!$A$1:$I$22</definedName>
    <definedName name="_xlnm.Print_Area" localSheetId="14">'СпСл'!$A$1:$I$22</definedName>
  </definedNames>
  <calcPr fullCalcOnLoad="1"/>
</workbook>
</file>

<file path=xl/sharedStrings.xml><?xml version="1.0" encoding="utf-8"?>
<sst xmlns="http://schemas.openxmlformats.org/spreadsheetml/2006/main" count="668" uniqueCount="138">
  <si>
    <t>Кубок Башкортостана 2012</t>
  </si>
  <si>
    <t>Турнир 6-й лиги 9-го Этапа Международный женский день</t>
  </si>
  <si>
    <t>Список в соответствии с рейтингом</t>
  </si>
  <si>
    <t>№</t>
  </si>
  <si>
    <t>Список согласно занятым местам</t>
  </si>
  <si>
    <t>Сергеев Андрей</t>
  </si>
  <si>
    <t>Валиев Даниил</t>
  </si>
  <si>
    <t>Макаров Павел</t>
  </si>
  <si>
    <t>Шилов Антон</t>
  </si>
  <si>
    <t>Иксанов Тагир</t>
  </si>
  <si>
    <t>Фролов Дмитрий</t>
  </si>
  <si>
    <t>Нуруллин Амир</t>
  </si>
  <si>
    <t>Жерносек Никита</t>
  </si>
  <si>
    <t>Петров Владислав</t>
  </si>
  <si>
    <t>Мингазов Ильнур</t>
  </si>
  <si>
    <t>Астафьев Никита</t>
  </si>
  <si>
    <t>Фаизов Динар</t>
  </si>
  <si>
    <t>Тряпицин Борис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</si>
  <si>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</si>
  <si>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</si>
  <si>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</si>
  <si>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</si>
  <si>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</si>
  <si>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</si>
  <si>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</si>
  <si>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</si>
  <si>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</si>
  <si>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</si>
  <si>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</si>
  <si>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</si>
  <si>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</si>
  <si>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</si>
  <si>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</si>
  <si>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</si>
  <si>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</si>
  <si>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5-й лиги 9-го Этапа Международный женский день</t>
  </si>
  <si>
    <t>Цибизов Илья</t>
  </si>
  <si>
    <t>Ерофеев Илья</t>
  </si>
  <si>
    <t>Хабибуллин Мухаммет</t>
  </si>
  <si>
    <t>Саликов Антон</t>
  </si>
  <si>
    <t>Беляков Максим</t>
  </si>
  <si>
    <t>Каримов Артур</t>
  </si>
  <si>
    <t>Фазылов Динар</t>
  </si>
  <si>
    <t>Грошев Антон</t>
  </si>
  <si>
    <t>Турнир 4-й лиги 9-го Этапа Международный женский день</t>
  </si>
  <si>
    <t>Атягин Руслан</t>
  </si>
  <si>
    <t>Антонян Ваге</t>
  </si>
  <si>
    <t>Шапошников Глеб</t>
  </si>
  <si>
    <t>Мурасов Анвар</t>
  </si>
  <si>
    <t>Гончаров Данил</t>
  </si>
  <si>
    <t>Маннапов Альберт</t>
  </si>
  <si>
    <t>Турнир 3-й лиги 9-го Этапа Международный женский день</t>
  </si>
  <si>
    <t>Новикова Ольга</t>
  </si>
  <si>
    <t>Трякин Глеб</t>
  </si>
  <si>
    <t>Гилязова Альбина</t>
  </si>
  <si>
    <t>Аминев Марат</t>
  </si>
  <si>
    <t>Турнир 2-й лиги 9-го Этапа Международный женский день</t>
  </si>
  <si>
    <t>Мухутдинов Динар</t>
  </si>
  <si>
    <t>Шайдулов Эдуард</t>
  </si>
  <si>
    <t>Лукьянова Ирина</t>
  </si>
  <si>
    <t>Басс Кирилл</t>
  </si>
  <si>
    <t>Хайруллин Артур</t>
  </si>
  <si>
    <t>Савинов Леонид</t>
  </si>
  <si>
    <t>Равилов Руслан</t>
  </si>
  <si>
    <t>Малышев Виктор</t>
  </si>
  <si>
    <t>Турнир 1-й лиги 9-го Этапа Международный женский день</t>
  </si>
  <si>
    <t>Коробко Павел</t>
  </si>
  <si>
    <t>Андрющенко Матвей</t>
  </si>
  <si>
    <t>Прокофьев Михаил</t>
  </si>
  <si>
    <t>Маневич Сергей</t>
  </si>
  <si>
    <t>Исмайлов Азамат</t>
  </si>
  <si>
    <t>Фролова Анастасия</t>
  </si>
  <si>
    <t>Грубов Виталий</t>
  </si>
  <si>
    <t>Гук Артем</t>
  </si>
  <si>
    <t>Ишметов Александр</t>
  </si>
  <si>
    <t>Савин Михаил</t>
  </si>
  <si>
    <t>Емельянов Александр</t>
  </si>
  <si>
    <t>Насыров Илдар</t>
  </si>
  <si>
    <t>Апакетов Эдуард</t>
  </si>
  <si>
    <t>Дядин Дмитрий</t>
  </si>
  <si>
    <t>Нестеренко Георгий</t>
  </si>
  <si>
    <t>Тарараев Петр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</si>
  <si>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</si>
  <si>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</si>
  <si>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</si>
  <si>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</si>
  <si>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</si>
  <si>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</si>
  <si>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</si>
  <si>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</si>
  <si>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</si>
  <si>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</si>
  <si>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</si>
  <si>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</si>
  <si>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</si>
  <si>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</si>
  <si>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</si>
  <si>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</si>
  <si>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Старшей лиги 9-го Этапа Международный женский день</t>
  </si>
  <si>
    <t>Коротеев Георгий</t>
  </si>
  <si>
    <t>Урманов Артур</t>
  </si>
  <si>
    <t>Шакиров Ильяс</t>
  </si>
  <si>
    <t>Лютый Олег</t>
  </si>
  <si>
    <t>Хубатулин Ринат</t>
  </si>
  <si>
    <t>Шапошников Александр</t>
  </si>
  <si>
    <t>Стародубцев Олег</t>
  </si>
  <si>
    <t>Тодрамович Александр</t>
  </si>
  <si>
    <t>Семенов Юрий</t>
  </si>
  <si>
    <t>Барышев Сергей</t>
  </si>
  <si>
    <t>Толкачев Иван</t>
  </si>
  <si>
    <t>Гарифуллин Валерий</t>
  </si>
  <si>
    <t>Хакимова Фиоза</t>
  </si>
  <si>
    <t>Турнир Высшей лиги 9-го Этапа Международный женский день</t>
  </si>
  <si>
    <t>Мазурин Александр</t>
  </si>
  <si>
    <t>Сагитов Александр</t>
  </si>
  <si>
    <t>Ратникова Наталья</t>
  </si>
  <si>
    <t>Асылгужин Марсель</t>
  </si>
  <si>
    <t>Горбунов Валентин</t>
  </si>
  <si>
    <t>Топорков Артур</t>
  </si>
  <si>
    <t>Уткулов Ринат</t>
  </si>
  <si>
    <t>Салихов Раиль</t>
  </si>
  <si>
    <t>Аксенов Андрей</t>
  </si>
  <si>
    <t>Новиков Иван</t>
  </si>
  <si>
    <t>Лукьянов Роман</t>
  </si>
  <si>
    <t>Могилевская Инесса</t>
  </si>
  <si>
    <t>Волков Виктор</t>
  </si>
  <si>
    <t>Турнир Премьер-лиги 9-го Этапа Международный женский день</t>
  </si>
  <si>
    <t>Аристов Александр</t>
  </si>
  <si>
    <t>Яковлев Михаил</t>
  </si>
  <si>
    <t>Харламов Руслан</t>
  </si>
  <si>
    <t>Аббасов Рустамхон</t>
  </si>
  <si>
    <t>Срумов Антон</t>
  </si>
  <si>
    <t>Максютов Азат</t>
  </si>
  <si>
    <t>Шариков Сергей</t>
  </si>
  <si>
    <t>Исмайлов Азат</t>
  </si>
  <si>
    <t>Салманов Сергей</t>
  </si>
  <si>
    <t>Абдрашитов Азат</t>
  </si>
  <si>
    <t>Хабиров Марс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</si>
</sst>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 locked="0"/>
    </xf>
    <xf numFmtId="181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26" fillId="19" borderId="0" xfId="0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/>
      <protection/>
    </xf>
    <xf numFmtId="0" fontId="29" fillId="15" borderId="0" xfId="0" applyFont="1" applyFill="1" applyAlignment="1">
      <alignment/>
    </xf>
    <xf numFmtId="181" fontId="28" fillId="15" borderId="0" xfId="0" applyNumberFormat="1" applyFont="1" applyFill="1" applyAlignment="1" applyProtection="1">
      <alignment horizontal="center"/>
      <protection/>
    </xf>
    <xf numFmtId="0" fontId="29" fillId="15" borderId="0" xfId="0" applyFont="1" applyFill="1" applyAlignment="1" applyProtection="1">
      <alignment/>
      <protection/>
    </xf>
    <xf numFmtId="0" fontId="30" fillId="15" borderId="0" xfId="0" applyFont="1" applyFill="1" applyAlignment="1" applyProtection="1">
      <alignment/>
      <protection/>
    </xf>
    <xf numFmtId="0" fontId="31" fillId="15" borderId="11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31" fillId="15" borderId="13" xfId="0" applyFont="1" applyFill="1" applyBorder="1" applyAlignment="1" applyProtection="1">
      <alignment horizontal="left"/>
      <protection/>
    </xf>
    <xf numFmtId="0" fontId="29" fillId="15" borderId="12" xfId="0" applyFont="1" applyFill="1" applyBorder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/>
      <protection/>
    </xf>
    <xf numFmtId="0" fontId="29" fillId="15" borderId="11" xfId="0" applyFont="1" applyFill="1" applyBorder="1" applyAlignment="1" applyProtection="1">
      <alignment/>
      <protection/>
    </xf>
    <xf numFmtId="0" fontId="29" fillId="15" borderId="14" xfId="0" applyFont="1" applyFill="1" applyBorder="1" applyAlignment="1" applyProtection="1">
      <alignment horizontal="left"/>
      <protection/>
    </xf>
    <xf numFmtId="0" fontId="29" fillId="15" borderId="0" xfId="0" applyFont="1" applyFill="1" applyBorder="1" applyAlignment="1" applyProtection="1">
      <alignment/>
      <protection/>
    </xf>
    <xf numFmtId="0" fontId="30" fillId="15" borderId="15" xfId="0" applyFont="1" applyFill="1" applyBorder="1" applyAlignment="1" applyProtection="1">
      <alignment horizontal="right"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29" fillId="15" borderId="0" xfId="0" applyFont="1" applyFill="1" applyAlignment="1" applyProtection="1">
      <alignment horizontal="right"/>
      <protection/>
    </xf>
    <xf numFmtId="0" fontId="30" fillId="15" borderId="0" xfId="0" applyFont="1" applyFill="1" applyBorder="1" applyAlignment="1" applyProtection="1">
      <alignment horizontal="right"/>
      <protection/>
    </xf>
    <xf numFmtId="0" fontId="0" fillId="15" borderId="0" xfId="0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0" fontId="33" fillId="15" borderId="0" xfId="0" applyFont="1" applyFill="1" applyAlignment="1">
      <alignment horizontal="center"/>
    </xf>
    <xf numFmtId="0" fontId="34" fillId="15" borderId="0" xfId="0" applyFont="1" applyFill="1" applyAlignment="1">
      <alignment vertical="center"/>
    </xf>
    <xf numFmtId="0" fontId="24" fillId="15" borderId="0" xfId="0" applyFont="1" applyFill="1" applyAlignment="1">
      <alignment horizontal="center"/>
    </xf>
    <xf numFmtId="181" fontId="24" fillId="15" borderId="0" xfId="0" applyNumberFormat="1" applyFont="1" applyFill="1" applyAlignment="1">
      <alignment horizontal="center"/>
    </xf>
    <xf numFmtId="0" fontId="35" fillId="15" borderId="0" xfId="0" applyFont="1" applyFill="1" applyAlignment="1">
      <alignment vertical="center"/>
    </xf>
    <xf numFmtId="0" fontId="36" fillId="15" borderId="11" xfId="0" applyFont="1" applyFill="1" applyBorder="1" applyAlignment="1">
      <alignment vertical="center"/>
    </xf>
    <xf numFmtId="0" fontId="37" fillId="0" borderId="0" xfId="0" applyFont="1" applyAlignment="1">
      <alignment/>
    </xf>
    <xf numFmtId="0" fontId="35" fillId="15" borderId="12" xfId="0" applyFont="1" applyFill="1" applyBorder="1" applyAlignment="1">
      <alignment vertical="center"/>
    </xf>
    <xf numFmtId="0" fontId="35" fillId="15" borderId="11" xfId="0" applyFont="1" applyFill="1" applyBorder="1" applyAlignment="1">
      <alignment vertical="center"/>
    </xf>
    <xf numFmtId="0" fontId="36" fillId="15" borderId="13" xfId="0" applyFont="1" applyFill="1" applyBorder="1" applyAlignment="1">
      <alignment vertical="center"/>
    </xf>
    <xf numFmtId="0" fontId="35" fillId="15" borderId="13" xfId="0" applyFont="1" applyFill="1" applyBorder="1" applyAlignment="1">
      <alignment vertical="center"/>
    </xf>
    <xf numFmtId="0" fontId="35" fillId="15" borderId="14" xfId="0" applyFont="1" applyFill="1" applyBorder="1" applyAlignment="1">
      <alignment horizontal="left" vertical="center"/>
    </xf>
    <xf numFmtId="0" fontId="35" fillId="15" borderId="11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right" vertical="center"/>
    </xf>
    <xf numFmtId="0" fontId="34" fillId="15" borderId="0" xfId="0" applyFont="1" applyFill="1" applyBorder="1" applyAlignment="1">
      <alignment vertical="center"/>
    </xf>
    <xf numFmtId="0" fontId="36" fillId="15" borderId="11" xfId="0" applyFont="1" applyFill="1" applyBorder="1" applyAlignment="1" applyProtection="1">
      <alignment horizontal="left"/>
      <protection/>
    </xf>
    <xf numFmtId="0" fontId="35" fillId="15" borderId="0" xfId="0" applyFont="1" applyFill="1" applyAlignment="1">
      <alignment horizontal="right" vertical="center"/>
    </xf>
    <xf numFmtId="0" fontId="35" fillId="15" borderId="16" xfId="0" applyFont="1" applyFill="1" applyBorder="1" applyAlignment="1">
      <alignment vertical="center"/>
    </xf>
    <xf numFmtId="0" fontId="36" fillId="15" borderId="13" xfId="0" applyFont="1" applyFill="1" applyBorder="1" applyAlignment="1" applyProtection="1">
      <alignment horizontal="left"/>
      <protection/>
    </xf>
    <xf numFmtId="0" fontId="35" fillId="15" borderId="14" xfId="0" applyFont="1" applyFill="1" applyBorder="1" applyAlignment="1">
      <alignment horizontal="right" vertical="center"/>
    </xf>
    <xf numFmtId="0" fontId="36" fillId="15" borderId="0" xfId="0" applyFont="1" applyFill="1" applyBorder="1" applyAlignment="1" applyProtection="1">
      <alignment horizontal="left"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 vertical="center"/>
      <protection/>
    </xf>
    <xf numFmtId="181" fontId="28" fillId="15" borderId="0" xfId="0" applyNumberFormat="1" applyFont="1" applyFill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28" fillId="15" borderId="0" xfId="0" applyFont="1" applyFill="1" applyAlignment="1">
      <alignment horizontal="center"/>
    </xf>
    <xf numFmtId="0" fontId="39" fillId="15" borderId="0" xfId="0" applyFont="1" applyFill="1" applyAlignment="1">
      <alignment/>
    </xf>
    <xf numFmtId="0" fontId="29" fillId="15" borderId="13" xfId="0" applyFont="1" applyFill="1" applyBorder="1" applyAlignment="1" applyProtection="1">
      <alignment/>
      <protection/>
    </xf>
    <xf numFmtId="0" fontId="29" fillId="15" borderId="14" xfId="0" applyFont="1" applyFill="1" applyBorder="1" applyAlignment="1" applyProtection="1">
      <alignment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31" fillId="15" borderId="17" xfId="0" applyFont="1" applyFill="1" applyBorder="1" applyAlignment="1" applyProtection="1">
      <alignment horizontal="left"/>
      <protection/>
    </xf>
    <xf numFmtId="0" fontId="30" fillId="15" borderId="18" xfId="0" applyFont="1" applyFill="1" applyBorder="1" applyAlignment="1" applyProtection="1">
      <alignment/>
      <protection/>
    </xf>
    <xf numFmtId="0" fontId="29" fillId="15" borderId="17" xfId="0" applyFont="1" applyFill="1" applyBorder="1" applyAlignment="1" applyProtection="1">
      <alignment horizontal="left"/>
      <protection/>
    </xf>
    <xf numFmtId="0" fontId="31" fillId="15" borderId="19" xfId="0" applyFont="1" applyFill="1" applyBorder="1" applyAlignment="1" applyProtection="1">
      <alignment horizontal="left"/>
      <protection/>
    </xf>
    <xf numFmtId="0" fontId="29" fillId="15" borderId="18" xfId="0" applyFont="1" applyFill="1" applyBorder="1" applyAlignment="1" applyProtection="1">
      <alignment/>
      <protection/>
    </xf>
    <xf numFmtId="0" fontId="29" fillId="15" borderId="19" xfId="0" applyFont="1" applyFill="1" applyBorder="1" applyAlignment="1" applyProtection="1">
      <alignment horizontal="left"/>
      <protection/>
    </xf>
    <xf numFmtId="0" fontId="29" fillId="15" borderId="17" xfId="0" applyFont="1" applyFill="1" applyBorder="1" applyAlignment="1" applyProtection="1">
      <alignment/>
      <protection/>
    </xf>
    <xf numFmtId="0" fontId="29" fillId="15" borderId="20" xfId="0" applyFont="1" applyFill="1" applyBorder="1" applyAlignment="1" applyProtection="1">
      <alignment horizontal="left"/>
      <protection/>
    </xf>
    <xf numFmtId="0" fontId="30" fillId="15" borderId="21" xfId="0" applyFont="1" applyFill="1" applyBorder="1" applyAlignment="1" applyProtection="1">
      <alignment horizontal="right"/>
      <protection/>
    </xf>
    <xf numFmtId="0" fontId="32" fillId="15" borderId="17" xfId="0" applyFont="1" applyFill="1" applyBorder="1" applyAlignment="1" applyProtection="1">
      <alignment horizontal="left"/>
      <protection/>
    </xf>
    <xf numFmtId="0" fontId="32" fillId="15" borderId="19" xfId="0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97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583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0</xdr:rowOff>
    </xdr:from>
    <xdr:to>
      <xdr:col>8</xdr:col>
      <xdr:colOff>685800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56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40978</v>
      </c>
      <c r="B3" s="5"/>
      <c r="C3" s="5"/>
      <c r="D3" s="5"/>
      <c r="E3" s="5"/>
      <c r="F3" s="5"/>
      <c r="G3" s="5"/>
      <c r="H3" s="5"/>
      <c r="I3" s="5"/>
    </row>
    <row r="4" spans="1:9" ht="12.75">
      <c r="A4" s="38"/>
      <c r="B4" s="38"/>
      <c r="C4" s="38"/>
      <c r="D4" s="38"/>
      <c r="E4" s="38"/>
      <c r="F4" s="38"/>
      <c r="G4" s="38"/>
      <c r="H4" s="38"/>
      <c r="I4" s="38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57</v>
      </c>
      <c r="B7" s="12">
        <v>1</v>
      </c>
      <c r="C7" s="13" t="str">
        <f>2л!E12</f>
        <v>Шайдулов Эдуард</v>
      </c>
      <c r="D7" s="10"/>
      <c r="E7" s="10"/>
      <c r="F7" s="10"/>
      <c r="G7" s="10"/>
      <c r="H7" s="10"/>
      <c r="I7" s="39"/>
    </row>
    <row r="8" spans="1:9" ht="18">
      <c r="A8" s="11" t="s">
        <v>58</v>
      </c>
      <c r="B8" s="12">
        <v>2</v>
      </c>
      <c r="C8" s="13" t="str">
        <f>2л!E19</f>
        <v>Мухутдинов Динар</v>
      </c>
      <c r="D8" s="10"/>
      <c r="E8" s="10"/>
      <c r="F8" s="10"/>
      <c r="G8" s="10"/>
      <c r="H8" s="10"/>
      <c r="I8" s="39"/>
    </row>
    <row r="9" spans="1:9" ht="18">
      <c r="A9" s="11" t="s">
        <v>59</v>
      </c>
      <c r="B9" s="12">
        <v>3</v>
      </c>
      <c r="C9" s="13" t="str">
        <f>2л!E25</f>
        <v>Савинов Леонид</v>
      </c>
      <c r="D9" s="10"/>
      <c r="E9" s="10"/>
      <c r="F9" s="10"/>
      <c r="G9" s="10"/>
      <c r="H9" s="10"/>
      <c r="I9" s="39"/>
    </row>
    <row r="10" spans="1:9" ht="18">
      <c r="A10" s="11" t="s">
        <v>60</v>
      </c>
      <c r="B10" s="12">
        <v>4</v>
      </c>
      <c r="C10" s="13" t="str">
        <f>2л!E28</f>
        <v>Лукьянова Ирина</v>
      </c>
      <c r="D10" s="10"/>
      <c r="E10" s="10"/>
      <c r="F10" s="10"/>
      <c r="G10" s="10"/>
      <c r="H10" s="10"/>
      <c r="I10" s="10"/>
    </row>
    <row r="11" spans="1:9" ht="18">
      <c r="A11" s="11" t="s">
        <v>61</v>
      </c>
      <c r="B11" s="12">
        <v>5</v>
      </c>
      <c r="C11" s="13" t="str">
        <f>2л!E31</f>
        <v>Басс Кирилл</v>
      </c>
      <c r="D11" s="10"/>
      <c r="E11" s="10"/>
      <c r="F11" s="10"/>
      <c r="G11" s="10"/>
      <c r="H11" s="10"/>
      <c r="I11" s="10"/>
    </row>
    <row r="12" spans="1:9" ht="18">
      <c r="A12" s="11" t="s">
        <v>62</v>
      </c>
      <c r="B12" s="12">
        <v>6</v>
      </c>
      <c r="C12" s="13" t="str">
        <f>2л!E33</f>
        <v>Хайруллин Артур</v>
      </c>
      <c r="D12" s="10"/>
      <c r="E12" s="10"/>
      <c r="F12" s="10"/>
      <c r="G12" s="10"/>
      <c r="H12" s="10"/>
      <c r="I12" s="10"/>
    </row>
    <row r="13" spans="1:9" ht="18">
      <c r="A13" s="11" t="s">
        <v>63</v>
      </c>
      <c r="B13" s="12">
        <v>7</v>
      </c>
      <c r="C13" s="13" t="str">
        <f>2л!C33</f>
        <v>Малышев Виктор</v>
      </c>
      <c r="D13" s="10"/>
      <c r="E13" s="10"/>
      <c r="F13" s="10"/>
      <c r="G13" s="10"/>
      <c r="H13" s="10"/>
      <c r="I13" s="10"/>
    </row>
    <row r="14" spans="1:9" ht="18">
      <c r="A14" s="11" t="s">
        <v>64</v>
      </c>
      <c r="B14" s="12">
        <v>8</v>
      </c>
      <c r="C14" s="13" t="str">
        <f>2л!C35</f>
        <v>Равилов Руслан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1" customWidth="1"/>
    <col min="2" max="4" width="23.75390625" style="41" customWidth="1"/>
    <col min="5" max="13" width="3.75390625" style="41" customWidth="1"/>
    <col min="14" max="16384" width="2.75390625" style="41" customWidth="1"/>
  </cols>
  <sheetData>
    <row r="1" spans="1:10" ht="18">
      <c r="A1" s="40" t="str">
        <f>Сп2л!A1</f>
        <v>Кубок Башкортостана 2012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2" t="str">
        <f>Сп2л!A2</f>
        <v>Турнир 2-й лиги 9-го Этапа Международный женский день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Сп2л!A3</f>
        <v>40978</v>
      </c>
      <c r="B3" s="43"/>
      <c r="C3" s="43"/>
      <c r="D3" s="43"/>
      <c r="E3" s="43"/>
      <c r="F3" s="43"/>
      <c r="G3" s="43"/>
      <c r="H3" s="43"/>
      <c r="I3" s="43"/>
      <c r="J3" s="43"/>
    </row>
    <row r="5" spans="1:10" s="46" customFormat="1" ht="10.5" customHeight="1">
      <c r="A5" s="44">
        <v>1</v>
      </c>
      <c r="B5" s="45" t="str">
        <f>Сп2л!A7</f>
        <v>Мухутдинов Динар</v>
      </c>
      <c r="C5" s="44"/>
      <c r="D5" s="44"/>
      <c r="E5" s="44"/>
      <c r="F5" s="41"/>
      <c r="G5" s="41"/>
      <c r="H5" s="41"/>
      <c r="I5" s="41"/>
      <c r="J5" s="41"/>
    </row>
    <row r="6" spans="1:10" s="46" customFormat="1" ht="10.5" customHeight="1">
      <c r="A6" s="44"/>
      <c r="B6" s="47">
        <v>1</v>
      </c>
      <c r="C6" s="48" t="s">
        <v>57</v>
      </c>
      <c r="D6" s="44"/>
      <c r="E6" s="44"/>
      <c r="F6" s="41"/>
      <c r="G6" s="41"/>
      <c r="H6" s="41"/>
      <c r="I6" s="41"/>
      <c r="J6" s="41"/>
    </row>
    <row r="7" spans="1:10" s="46" customFormat="1" ht="10.5" customHeight="1">
      <c r="A7" s="44">
        <v>8</v>
      </c>
      <c r="B7" s="49" t="str">
        <f>Сп2л!A14</f>
        <v>Малышев Виктор</v>
      </c>
      <c r="C7" s="47"/>
      <c r="D7" s="44"/>
      <c r="E7" s="44"/>
      <c r="F7" s="41"/>
      <c r="G7" s="41"/>
      <c r="H7" s="41"/>
      <c r="I7" s="41"/>
      <c r="J7" s="41"/>
    </row>
    <row r="8" spans="1:10" s="46" customFormat="1" ht="10.5" customHeight="1">
      <c r="A8" s="44"/>
      <c r="B8" s="44"/>
      <c r="C8" s="47">
        <v>5</v>
      </c>
      <c r="D8" s="48" t="s">
        <v>57</v>
      </c>
      <c r="E8" s="44"/>
      <c r="F8" s="41"/>
      <c r="G8" s="41"/>
      <c r="H8" s="41"/>
      <c r="I8" s="41"/>
      <c r="J8" s="41"/>
    </row>
    <row r="9" spans="1:10" s="46" customFormat="1" ht="10.5" customHeight="1">
      <c r="A9" s="44">
        <v>5</v>
      </c>
      <c r="B9" s="45" t="str">
        <f>Сп2л!A11</f>
        <v>Хайруллин Артур</v>
      </c>
      <c r="C9" s="47"/>
      <c r="D9" s="47"/>
      <c r="E9" s="44"/>
      <c r="F9" s="41"/>
      <c r="G9" s="41"/>
      <c r="H9" s="41"/>
      <c r="I9" s="41"/>
      <c r="J9" s="41"/>
    </row>
    <row r="10" spans="1:10" s="46" customFormat="1" ht="10.5" customHeight="1">
      <c r="A10" s="44"/>
      <c r="B10" s="47">
        <v>2</v>
      </c>
      <c r="C10" s="50" t="s">
        <v>60</v>
      </c>
      <c r="D10" s="47"/>
      <c r="E10" s="44"/>
      <c r="F10" s="41"/>
      <c r="G10" s="41"/>
      <c r="H10" s="41"/>
      <c r="I10" s="41"/>
      <c r="J10" s="41"/>
    </row>
    <row r="11" spans="1:10" s="46" customFormat="1" ht="10.5" customHeight="1">
      <c r="A11" s="44">
        <v>4</v>
      </c>
      <c r="B11" s="49" t="str">
        <f>Сп2л!A10</f>
        <v>Басс Кирилл</v>
      </c>
      <c r="C11" s="44"/>
      <c r="D11" s="47"/>
      <c r="E11" s="44"/>
      <c r="F11" s="41"/>
      <c r="G11" s="41"/>
      <c r="H11" s="41"/>
      <c r="I11" s="41"/>
      <c r="J11" s="41"/>
    </row>
    <row r="12" spans="1:10" s="46" customFormat="1" ht="10.5" customHeight="1">
      <c r="A12" s="44"/>
      <c r="B12" s="44"/>
      <c r="C12" s="44"/>
      <c r="D12" s="47">
        <v>7</v>
      </c>
      <c r="E12" s="51" t="s">
        <v>58</v>
      </c>
      <c r="F12" s="52"/>
      <c r="G12" s="52"/>
      <c r="H12" s="52"/>
      <c r="I12" s="52"/>
      <c r="J12" s="52"/>
    </row>
    <row r="13" spans="1:10" s="46" customFormat="1" ht="10.5" customHeight="1">
      <c r="A13" s="44">
        <v>3</v>
      </c>
      <c r="B13" s="45" t="str">
        <f>Сп2л!A9</f>
        <v>Лукьянова Ирина</v>
      </c>
      <c r="C13" s="44"/>
      <c r="D13" s="47"/>
      <c r="E13" s="53"/>
      <c r="F13" s="54"/>
      <c r="G13" s="53"/>
      <c r="H13" s="54"/>
      <c r="I13" s="54"/>
      <c r="J13" s="53" t="s">
        <v>19</v>
      </c>
    </row>
    <row r="14" spans="1:10" s="46" customFormat="1" ht="10.5" customHeight="1">
      <c r="A14" s="44"/>
      <c r="B14" s="47">
        <v>3</v>
      </c>
      <c r="C14" s="48" t="s">
        <v>59</v>
      </c>
      <c r="D14" s="47"/>
      <c r="E14" s="53"/>
      <c r="F14" s="54"/>
      <c r="G14" s="53"/>
      <c r="H14" s="54"/>
      <c r="I14" s="54"/>
      <c r="J14" s="53"/>
    </row>
    <row r="15" spans="1:10" s="46" customFormat="1" ht="10.5" customHeight="1">
      <c r="A15" s="44">
        <v>6</v>
      </c>
      <c r="B15" s="49" t="str">
        <f>Сп2л!A12</f>
        <v>Савинов Леонид</v>
      </c>
      <c r="C15" s="47"/>
      <c r="D15" s="47"/>
      <c r="E15" s="53"/>
      <c r="F15" s="54"/>
      <c r="G15" s="53"/>
      <c r="H15" s="54"/>
      <c r="I15" s="54"/>
      <c r="J15" s="53"/>
    </row>
    <row r="16" spans="1:10" s="46" customFormat="1" ht="10.5" customHeight="1">
      <c r="A16" s="44"/>
      <c r="B16" s="44"/>
      <c r="C16" s="47">
        <v>6</v>
      </c>
      <c r="D16" s="50" t="s">
        <v>58</v>
      </c>
      <c r="E16" s="53"/>
      <c r="F16" s="54"/>
      <c r="G16" s="53"/>
      <c r="H16" s="54"/>
      <c r="I16" s="54"/>
      <c r="J16" s="53"/>
    </row>
    <row r="17" spans="1:10" s="46" customFormat="1" ht="10.5" customHeight="1">
      <c r="A17" s="44">
        <v>7</v>
      </c>
      <c r="B17" s="45" t="str">
        <f>Сп2л!A13</f>
        <v>Равилов Руслан</v>
      </c>
      <c r="C17" s="47"/>
      <c r="D17" s="44"/>
      <c r="E17" s="53"/>
      <c r="F17" s="54"/>
      <c r="G17" s="53"/>
      <c r="H17" s="54"/>
      <c r="I17" s="54"/>
      <c r="J17" s="53"/>
    </row>
    <row r="18" spans="1:10" s="46" customFormat="1" ht="10.5" customHeight="1">
      <c r="A18" s="44"/>
      <c r="B18" s="47">
        <v>4</v>
      </c>
      <c r="C18" s="50" t="s">
        <v>58</v>
      </c>
      <c r="D18" s="44"/>
      <c r="E18" s="53"/>
      <c r="F18" s="54"/>
      <c r="G18" s="53"/>
      <c r="H18" s="54"/>
      <c r="I18" s="54"/>
      <c r="J18" s="53"/>
    </row>
    <row r="19" spans="1:10" s="46" customFormat="1" ht="10.5" customHeight="1">
      <c r="A19" s="44">
        <v>2</v>
      </c>
      <c r="B19" s="49" t="str">
        <f>Сп2л!A8</f>
        <v>Шайдулов Эдуард</v>
      </c>
      <c r="C19" s="44"/>
      <c r="D19" s="44">
        <v>-7</v>
      </c>
      <c r="E19" s="55" t="str">
        <f>IF(E12=D8,D16,IF(E12=D16,D8,0))</f>
        <v>Мухутдинов Динар</v>
      </c>
      <c r="F19" s="55"/>
      <c r="G19" s="55"/>
      <c r="H19" s="55"/>
      <c r="I19" s="55"/>
      <c r="J19" s="55"/>
    </row>
    <row r="20" spans="1:10" s="46" customFormat="1" ht="10.5" customHeight="1">
      <c r="A20" s="44"/>
      <c r="B20" s="44"/>
      <c r="C20" s="44"/>
      <c r="D20" s="44"/>
      <c r="E20" s="56"/>
      <c r="F20" s="41"/>
      <c r="G20" s="56"/>
      <c r="H20" s="41"/>
      <c r="I20" s="41"/>
      <c r="J20" s="56" t="s">
        <v>20</v>
      </c>
    </row>
    <row r="21" spans="1:10" s="46" customFormat="1" ht="10.5" customHeight="1">
      <c r="A21" s="44">
        <v>-1</v>
      </c>
      <c r="B21" s="55" t="str">
        <f>IF(C6=B5,B7,IF(C6=B7,B5,0))</f>
        <v>Малышев Виктор</v>
      </c>
      <c r="C21" s="44"/>
      <c r="D21" s="44"/>
      <c r="E21" s="56"/>
      <c r="F21" s="41"/>
      <c r="G21" s="56"/>
      <c r="H21" s="41"/>
      <c r="I21" s="41"/>
      <c r="J21" s="56"/>
    </row>
    <row r="22" spans="1:10" s="46" customFormat="1" ht="10.5" customHeight="1">
      <c r="A22" s="44"/>
      <c r="B22" s="57">
        <v>8</v>
      </c>
      <c r="C22" s="48" t="s">
        <v>61</v>
      </c>
      <c r="D22" s="44"/>
      <c r="E22" s="56"/>
      <c r="F22" s="41"/>
      <c r="G22" s="56"/>
      <c r="H22" s="41"/>
      <c r="I22" s="41"/>
      <c r="J22" s="56"/>
    </row>
    <row r="23" spans="1:10" s="46" customFormat="1" ht="10.5" customHeight="1">
      <c r="A23" s="44">
        <v>-2</v>
      </c>
      <c r="B23" s="58" t="str">
        <f>IF(C10=B9,B11,IF(C10=B11,B9,0))</f>
        <v>Хайруллин Артур</v>
      </c>
      <c r="C23" s="57">
        <v>10</v>
      </c>
      <c r="D23" s="48" t="s">
        <v>59</v>
      </c>
      <c r="E23" s="56"/>
      <c r="F23" s="41"/>
      <c r="G23" s="56"/>
      <c r="H23" s="41"/>
      <c r="I23" s="41"/>
      <c r="J23" s="56"/>
    </row>
    <row r="24" spans="1:10" s="46" customFormat="1" ht="10.5" customHeight="1">
      <c r="A24" s="44"/>
      <c r="B24" s="44">
        <v>-6</v>
      </c>
      <c r="C24" s="58" t="str">
        <f>IF(D16=C14,C18,IF(D16=C18,C14,0))</f>
        <v>Лукьянова Ирина</v>
      </c>
      <c r="D24" s="57"/>
      <c r="E24" s="56"/>
      <c r="F24" s="41"/>
      <c r="G24" s="56"/>
      <c r="H24" s="41"/>
      <c r="I24" s="41"/>
      <c r="J24" s="56"/>
    </row>
    <row r="25" spans="1:10" s="46" customFormat="1" ht="10.5" customHeight="1">
      <c r="A25" s="44">
        <v>-3</v>
      </c>
      <c r="B25" s="55" t="str">
        <f>IF(C14=B13,B15,IF(C14=B15,B13,0))</f>
        <v>Савинов Леонид</v>
      </c>
      <c r="C25" s="44"/>
      <c r="D25" s="47">
        <v>12</v>
      </c>
      <c r="E25" s="51" t="s">
        <v>62</v>
      </c>
      <c r="F25" s="52"/>
      <c r="G25" s="52"/>
      <c r="H25" s="52"/>
      <c r="I25" s="52"/>
      <c r="J25" s="52"/>
    </row>
    <row r="26" spans="1:10" s="46" customFormat="1" ht="10.5" customHeight="1">
      <c r="A26" s="44"/>
      <c r="B26" s="57">
        <v>9</v>
      </c>
      <c r="C26" s="48" t="s">
        <v>62</v>
      </c>
      <c r="D26" s="47"/>
      <c r="E26" s="56"/>
      <c r="F26" s="41"/>
      <c r="G26" s="56"/>
      <c r="H26" s="41"/>
      <c r="I26" s="41"/>
      <c r="J26" s="56" t="s">
        <v>21</v>
      </c>
    </row>
    <row r="27" spans="1:10" s="46" customFormat="1" ht="10.5" customHeight="1">
      <c r="A27" s="44">
        <v>-4</v>
      </c>
      <c r="B27" s="58" t="str">
        <f>IF(C18=B17,B19,IF(C18=B19,B17,0))</f>
        <v>Равилов Руслан</v>
      </c>
      <c r="C27" s="57">
        <v>11</v>
      </c>
      <c r="D27" s="50" t="s">
        <v>62</v>
      </c>
      <c r="E27" s="56"/>
      <c r="F27" s="41"/>
      <c r="G27" s="56"/>
      <c r="H27" s="41"/>
      <c r="I27" s="41"/>
      <c r="J27" s="56"/>
    </row>
    <row r="28" spans="1:10" s="46" customFormat="1" ht="10.5" customHeight="1">
      <c r="A28" s="44"/>
      <c r="B28" s="44">
        <v>-5</v>
      </c>
      <c r="C28" s="58" t="str">
        <f>IF(D8=C6,C10,IF(D8=C10,C6,0))</f>
        <v>Басс Кирилл</v>
      </c>
      <c r="D28" s="44">
        <v>-12</v>
      </c>
      <c r="E28" s="55" t="str">
        <f>IF(E25=D23,D27,IF(E25=D27,D23,0))</f>
        <v>Лукьянова Ирина</v>
      </c>
      <c r="F28" s="55"/>
      <c r="G28" s="55"/>
      <c r="H28" s="55"/>
      <c r="I28" s="55"/>
      <c r="J28" s="55"/>
    </row>
    <row r="29" spans="1:10" s="46" customFormat="1" ht="10.5" customHeight="1">
      <c r="A29" s="44"/>
      <c r="B29" s="44"/>
      <c r="C29" s="44"/>
      <c r="D29" s="44"/>
      <c r="E29" s="56"/>
      <c r="F29" s="41"/>
      <c r="G29" s="56"/>
      <c r="H29" s="41"/>
      <c r="I29" s="41"/>
      <c r="J29" s="56" t="s">
        <v>22</v>
      </c>
    </row>
    <row r="30" spans="1:10" s="46" customFormat="1" ht="10.5" customHeight="1">
      <c r="A30" s="44"/>
      <c r="B30" s="44"/>
      <c r="C30" s="44">
        <v>-10</v>
      </c>
      <c r="D30" s="55" t="str">
        <f>IF(D23=C22,C24,IF(D23=C24,C22,0))</f>
        <v>Хайруллин Артур</v>
      </c>
      <c r="E30" s="56"/>
      <c r="F30" s="41"/>
      <c r="G30" s="56"/>
      <c r="H30" s="41"/>
      <c r="I30" s="41"/>
      <c r="J30" s="56"/>
    </row>
    <row r="31" spans="1:10" s="46" customFormat="1" ht="10.5" customHeight="1">
      <c r="A31" s="44"/>
      <c r="B31" s="44"/>
      <c r="C31" s="44"/>
      <c r="D31" s="47">
        <v>13</v>
      </c>
      <c r="E31" s="51" t="s">
        <v>60</v>
      </c>
      <c r="F31" s="52"/>
      <c r="G31" s="52"/>
      <c r="H31" s="52"/>
      <c r="I31" s="52"/>
      <c r="J31" s="52"/>
    </row>
    <row r="32" spans="1:10" s="46" customFormat="1" ht="10.5" customHeight="1">
      <c r="A32" s="44">
        <v>-8</v>
      </c>
      <c r="B32" s="55" t="str">
        <f>IF(C22=B21,B23,IF(C22=B23,B21,0))</f>
        <v>Малышев Виктор</v>
      </c>
      <c r="C32" s="44">
        <v>-11</v>
      </c>
      <c r="D32" s="58" t="str">
        <f>IF(D27=C26,C28,IF(D27=C28,C26,0))</f>
        <v>Басс Кирилл</v>
      </c>
      <c r="E32" s="56"/>
      <c r="F32" s="41"/>
      <c r="G32" s="56"/>
      <c r="H32" s="41"/>
      <c r="I32" s="41"/>
      <c r="J32" s="56" t="s">
        <v>23</v>
      </c>
    </row>
    <row r="33" spans="1:10" s="46" customFormat="1" ht="10.5" customHeight="1">
      <c r="A33" s="44"/>
      <c r="B33" s="47">
        <v>14</v>
      </c>
      <c r="C33" s="59" t="s">
        <v>64</v>
      </c>
      <c r="D33" s="44">
        <v>-13</v>
      </c>
      <c r="E33" s="55" t="str">
        <f>IF(E31=D30,D32,IF(E31=D32,D30,0))</f>
        <v>Хайруллин Артур</v>
      </c>
      <c r="F33" s="55"/>
      <c r="G33" s="55"/>
      <c r="H33" s="55"/>
      <c r="I33" s="55"/>
      <c r="J33" s="55"/>
    </row>
    <row r="34" spans="1:10" s="46" customFormat="1" ht="10.5" customHeight="1">
      <c r="A34" s="44">
        <v>-9</v>
      </c>
      <c r="B34" s="58" t="str">
        <f>IF(C26=B25,B27,IF(C26=B27,B25,0))</f>
        <v>Равилов Руслан</v>
      </c>
      <c r="C34" s="56" t="s">
        <v>26</v>
      </c>
      <c r="D34" s="44"/>
      <c r="E34" s="56"/>
      <c r="F34" s="41"/>
      <c r="G34" s="56"/>
      <c r="H34" s="41"/>
      <c r="I34" s="41"/>
      <c r="J34" s="56" t="s">
        <v>24</v>
      </c>
    </row>
    <row r="35" spans="1:10" s="46" customFormat="1" ht="10.5" customHeight="1">
      <c r="A35" s="44"/>
      <c r="B35" s="44">
        <v>-14</v>
      </c>
      <c r="C35" s="55" t="str">
        <f>IF(C33=B32,B34,IF(C33=B34,B32,0))</f>
        <v>Равилов Руслан</v>
      </c>
      <c r="D35" s="60"/>
      <c r="E35" s="60"/>
      <c r="F35" s="60"/>
      <c r="G35" s="60"/>
      <c r="H35" s="60"/>
      <c r="I35" s="41"/>
      <c r="J35" s="41"/>
    </row>
    <row r="36" spans="1:10" s="46" customFormat="1" ht="10.5" customHeight="1">
      <c r="A36" s="44"/>
      <c r="B36" s="44"/>
      <c r="C36" s="56" t="s">
        <v>28</v>
      </c>
      <c r="D36" s="44"/>
      <c r="E36" s="56"/>
      <c r="F36" s="41"/>
      <c r="G36" s="41"/>
      <c r="H36" s="41"/>
      <c r="I36" s="41"/>
      <c r="J36" s="41"/>
    </row>
    <row r="37" spans="1:13" ht="10.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0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0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0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0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0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0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0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0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0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8" sqref="B11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61" t="s">
        <v>65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40978</v>
      </c>
      <c r="B3" s="5"/>
      <c r="C3" s="5"/>
      <c r="D3" s="5"/>
      <c r="E3" s="5"/>
      <c r="F3" s="5"/>
      <c r="G3" s="5"/>
      <c r="H3" s="5"/>
      <c r="I3" s="5"/>
    </row>
    <row r="4" spans="1:9" ht="15.75">
      <c r="A4" s="62"/>
      <c r="B4" s="62"/>
      <c r="C4" s="62"/>
      <c r="D4" s="62"/>
      <c r="E4" s="62"/>
      <c r="F4" s="62"/>
      <c r="G4" s="62"/>
      <c r="H4" s="62"/>
      <c r="I4" s="6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66</v>
      </c>
      <c r="B7" s="12">
        <v>1</v>
      </c>
      <c r="C7" s="13" t="str">
        <f>1л1с!G36</f>
        <v>Гук Артем</v>
      </c>
      <c r="D7" s="10"/>
      <c r="E7" s="10"/>
      <c r="F7" s="10"/>
      <c r="G7" s="10"/>
      <c r="H7" s="10"/>
      <c r="I7" s="10"/>
    </row>
    <row r="8" spans="1:9" ht="18">
      <c r="A8" s="11" t="s">
        <v>67</v>
      </c>
      <c r="B8" s="12">
        <v>2</v>
      </c>
      <c r="C8" s="13" t="str">
        <f>1л1с!G56</f>
        <v>Андрющенко Матвей</v>
      </c>
      <c r="D8" s="10"/>
      <c r="E8" s="10"/>
      <c r="F8" s="10"/>
      <c r="G8" s="10"/>
      <c r="H8" s="10"/>
      <c r="I8" s="10"/>
    </row>
    <row r="9" spans="1:9" ht="18">
      <c r="A9" s="11" t="s">
        <v>68</v>
      </c>
      <c r="B9" s="12">
        <v>3</v>
      </c>
      <c r="C9" s="13" t="str">
        <f>1л2с!I22</f>
        <v>Прокофьев Михаил</v>
      </c>
      <c r="D9" s="10"/>
      <c r="E9" s="10"/>
      <c r="F9" s="10"/>
      <c r="G9" s="10"/>
      <c r="H9" s="10"/>
      <c r="I9" s="10"/>
    </row>
    <row r="10" spans="1:9" ht="18">
      <c r="A10" s="11" t="s">
        <v>69</v>
      </c>
      <c r="B10" s="12">
        <v>4</v>
      </c>
      <c r="C10" s="13" t="str">
        <f>1л2с!I32</f>
        <v>Исмайлов Азамат</v>
      </c>
      <c r="D10" s="10"/>
      <c r="E10" s="10"/>
      <c r="F10" s="10"/>
      <c r="G10" s="10"/>
      <c r="H10" s="10"/>
      <c r="I10" s="10"/>
    </row>
    <row r="11" spans="1:9" ht="18">
      <c r="A11" s="11" t="s">
        <v>70</v>
      </c>
      <c r="B11" s="12">
        <v>5</v>
      </c>
      <c r="C11" s="13" t="str">
        <f>1л1с!G63</f>
        <v>Маневич Сергей</v>
      </c>
      <c r="D11" s="10"/>
      <c r="E11" s="10"/>
      <c r="F11" s="10"/>
      <c r="G11" s="10"/>
      <c r="H11" s="10"/>
      <c r="I11" s="10"/>
    </row>
    <row r="12" spans="1:9" ht="18">
      <c r="A12" s="11" t="s">
        <v>71</v>
      </c>
      <c r="B12" s="12">
        <v>6</v>
      </c>
      <c r="C12" s="13" t="str">
        <f>1л1с!G65</f>
        <v>Насыров Илдар</v>
      </c>
      <c r="D12" s="10"/>
      <c r="E12" s="10"/>
      <c r="F12" s="10"/>
      <c r="G12" s="10"/>
      <c r="H12" s="10"/>
      <c r="I12" s="10"/>
    </row>
    <row r="13" spans="1:9" ht="18">
      <c r="A13" s="11" t="s">
        <v>72</v>
      </c>
      <c r="B13" s="12">
        <v>7</v>
      </c>
      <c r="C13" s="13" t="str">
        <f>1л1с!G68</f>
        <v>Грубов Виталий</v>
      </c>
      <c r="D13" s="10"/>
      <c r="E13" s="10"/>
      <c r="F13" s="10"/>
      <c r="G13" s="10"/>
      <c r="H13" s="10"/>
      <c r="I13" s="10"/>
    </row>
    <row r="14" spans="1:9" ht="18">
      <c r="A14" s="11" t="s">
        <v>73</v>
      </c>
      <c r="B14" s="12">
        <v>8</v>
      </c>
      <c r="C14" s="13" t="str">
        <f>1л1с!G70</f>
        <v>Коробко Павел</v>
      </c>
      <c r="D14" s="10"/>
      <c r="E14" s="10"/>
      <c r="F14" s="10"/>
      <c r="G14" s="10"/>
      <c r="H14" s="10"/>
      <c r="I14" s="10"/>
    </row>
    <row r="15" spans="1:9" ht="18">
      <c r="A15" s="11" t="s">
        <v>74</v>
      </c>
      <c r="B15" s="12">
        <v>9</v>
      </c>
      <c r="C15" s="13" t="str">
        <f>1л1с!D72</f>
        <v>Савин Михаил</v>
      </c>
      <c r="D15" s="10"/>
      <c r="E15" s="10"/>
      <c r="F15" s="10"/>
      <c r="G15" s="10"/>
      <c r="H15" s="10"/>
      <c r="I15" s="10"/>
    </row>
    <row r="16" spans="1:9" ht="18">
      <c r="A16" s="11" t="s">
        <v>75</v>
      </c>
      <c r="B16" s="12">
        <v>10</v>
      </c>
      <c r="C16" s="13" t="str">
        <f>1л1с!D75</f>
        <v>Емельянов Александр</v>
      </c>
      <c r="D16" s="10"/>
      <c r="E16" s="10"/>
      <c r="F16" s="10"/>
      <c r="G16" s="10"/>
      <c r="H16" s="10"/>
      <c r="I16" s="10"/>
    </row>
    <row r="17" spans="1:9" ht="18">
      <c r="A17" s="11" t="s">
        <v>76</v>
      </c>
      <c r="B17" s="12">
        <v>11</v>
      </c>
      <c r="C17" s="13" t="str">
        <f>1л1с!G73</f>
        <v>Нестеренко Георгий</v>
      </c>
      <c r="D17" s="10"/>
      <c r="E17" s="10"/>
      <c r="F17" s="10"/>
      <c r="G17" s="10"/>
      <c r="H17" s="10"/>
      <c r="I17" s="10"/>
    </row>
    <row r="18" spans="1:9" ht="18">
      <c r="A18" s="11" t="s">
        <v>77</v>
      </c>
      <c r="B18" s="12">
        <v>12</v>
      </c>
      <c r="C18" s="13" t="str">
        <f>1л1с!G75</f>
        <v>Фролова Анастасия</v>
      </c>
      <c r="D18" s="10"/>
      <c r="E18" s="10"/>
      <c r="F18" s="10"/>
      <c r="G18" s="10"/>
      <c r="H18" s="10"/>
      <c r="I18" s="10"/>
    </row>
    <row r="19" spans="1:9" ht="18">
      <c r="A19" s="11" t="s">
        <v>78</v>
      </c>
      <c r="B19" s="12">
        <v>13</v>
      </c>
      <c r="C19" s="13" t="str">
        <f>1л2с!I40</f>
        <v>Мухутдинов Динар</v>
      </c>
      <c r="D19" s="10"/>
      <c r="E19" s="10"/>
      <c r="F19" s="10"/>
      <c r="G19" s="10"/>
      <c r="H19" s="10"/>
      <c r="I19" s="10"/>
    </row>
    <row r="20" spans="1:9" ht="18">
      <c r="A20" s="11" t="s">
        <v>79</v>
      </c>
      <c r="B20" s="12">
        <v>14</v>
      </c>
      <c r="C20" s="13" t="str">
        <f>1л2с!I44</f>
        <v>Ишметов Александр</v>
      </c>
      <c r="D20" s="10"/>
      <c r="E20" s="10"/>
      <c r="F20" s="10"/>
      <c r="G20" s="10"/>
      <c r="H20" s="10"/>
      <c r="I20" s="10"/>
    </row>
    <row r="21" spans="1:9" ht="18">
      <c r="A21" s="11" t="s">
        <v>57</v>
      </c>
      <c r="B21" s="12">
        <v>15</v>
      </c>
      <c r="C21" s="13" t="str">
        <f>1л2с!I46</f>
        <v>Дядин Дмитрий</v>
      </c>
      <c r="D21" s="10"/>
      <c r="E21" s="10"/>
      <c r="F21" s="10"/>
      <c r="G21" s="10"/>
      <c r="H21" s="10"/>
      <c r="I21" s="10"/>
    </row>
    <row r="22" spans="1:9" ht="18">
      <c r="A22" s="11" t="s">
        <v>80</v>
      </c>
      <c r="B22" s="12">
        <v>16</v>
      </c>
      <c r="C22" s="13" t="str">
        <f>1л2с!I48</f>
        <v>Апакетов Эдуард</v>
      </c>
      <c r="D22" s="10"/>
      <c r="E22" s="10"/>
      <c r="F22" s="10"/>
      <c r="G22" s="10"/>
      <c r="H22" s="10"/>
      <c r="I22" s="10"/>
    </row>
    <row r="23" spans="1:9" ht="18">
      <c r="A23" s="11" t="s">
        <v>81</v>
      </c>
      <c r="B23" s="12">
        <v>17</v>
      </c>
      <c r="C23" s="13" t="str">
        <f>1л2с!E44</f>
        <v>Тарараев Петр</v>
      </c>
      <c r="D23" s="10"/>
      <c r="E23" s="10"/>
      <c r="F23" s="10"/>
      <c r="G23" s="10"/>
      <c r="H23" s="10"/>
      <c r="I23" s="10"/>
    </row>
    <row r="24" spans="1:9" ht="18">
      <c r="A24" s="11" t="s">
        <v>63</v>
      </c>
      <c r="B24" s="12">
        <v>18</v>
      </c>
      <c r="C24" s="13" t="str">
        <f>1л2с!E50</f>
        <v>Равилов Руслан</v>
      </c>
      <c r="D24" s="10"/>
      <c r="E24" s="10"/>
      <c r="F24" s="10"/>
      <c r="G24" s="10"/>
      <c r="H24" s="10"/>
      <c r="I24" s="10"/>
    </row>
    <row r="25" spans="1:9" ht="18">
      <c r="A25" s="11" t="s">
        <v>18</v>
      </c>
      <c r="B25" s="12">
        <v>19</v>
      </c>
      <c r="C25" s="13">
        <f>1л2с!E53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18</v>
      </c>
      <c r="B26" s="12">
        <v>20</v>
      </c>
      <c r="C26" s="13">
        <f>1л2с!E55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18</v>
      </c>
      <c r="B27" s="12">
        <v>21</v>
      </c>
      <c r="C27" s="13">
        <f>1л2с!I53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18</v>
      </c>
      <c r="B28" s="12">
        <v>22</v>
      </c>
      <c r="C28" s="13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18</v>
      </c>
      <c r="B29" s="12">
        <v>23</v>
      </c>
      <c r="C29" s="13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18</v>
      </c>
      <c r="B30" s="12">
        <v>24</v>
      </c>
      <c r="C30" s="13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18</v>
      </c>
      <c r="B31" s="12">
        <v>25</v>
      </c>
      <c r="C31" s="13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18</v>
      </c>
      <c r="B32" s="12">
        <v>26</v>
      </c>
      <c r="C32" s="13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18</v>
      </c>
      <c r="B33" s="12">
        <v>27</v>
      </c>
      <c r="C33" s="13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18</v>
      </c>
      <c r="B34" s="12">
        <v>28</v>
      </c>
      <c r="C34" s="13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18</v>
      </c>
      <c r="B35" s="12">
        <v>29</v>
      </c>
      <c r="C35" s="13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18</v>
      </c>
      <c r="B36" s="12">
        <v>30</v>
      </c>
      <c r="C36" s="13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18</v>
      </c>
      <c r="B37" s="12">
        <v>31</v>
      </c>
      <c r="C37" s="13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18</v>
      </c>
      <c r="B38" s="12">
        <v>32</v>
      </c>
      <c r="C38" s="13">
        <f>1л2с!I74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8" sqref="B118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63" t="str">
        <f>Сп1л!A1</f>
        <v>Кубок Башкортостана 2012</v>
      </c>
      <c r="B1" s="63"/>
      <c r="C1" s="63"/>
      <c r="D1" s="63"/>
      <c r="E1" s="63"/>
      <c r="F1" s="63"/>
      <c r="G1" s="63"/>
    </row>
    <row r="2" spans="1:7" ht="15.75">
      <c r="A2" s="63" t="str">
        <f>Сп1л!A2</f>
        <v>Турнир 1-й лиги 9-го Этапа Международный женский день</v>
      </c>
      <c r="B2" s="63"/>
      <c r="C2" s="63"/>
      <c r="D2" s="63"/>
      <c r="E2" s="63"/>
      <c r="F2" s="63"/>
      <c r="G2" s="63"/>
    </row>
    <row r="3" spans="1:7" ht="15.75">
      <c r="A3" s="64">
        <f>Сп1л!A3</f>
        <v>40978</v>
      </c>
      <c r="B3" s="64"/>
      <c r="C3" s="64"/>
      <c r="D3" s="64"/>
      <c r="E3" s="64"/>
      <c r="F3" s="64"/>
      <c r="G3" s="64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Сп1л!A7</f>
        <v>Коробко Павел</v>
      </c>
      <c r="C5" s="17"/>
      <c r="D5" s="17"/>
      <c r="E5" s="17"/>
      <c r="F5" s="17"/>
      <c r="G5" s="17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0.5" customHeight="1">
      <c r="A6" s="17"/>
      <c r="B6" s="20">
        <v>1</v>
      </c>
      <c r="C6" s="21" t="s">
        <v>66</v>
      </c>
      <c r="D6" s="17"/>
      <c r="E6" s="22"/>
      <c r="F6" s="17"/>
      <c r="G6" s="17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0.5" customHeight="1">
      <c r="A7" s="18">
        <v>32</v>
      </c>
      <c r="B7" s="23" t="str">
        <f>Сп1л!A38</f>
        <v>_</v>
      </c>
      <c r="C7" s="24"/>
      <c r="D7" s="17"/>
      <c r="E7" s="17"/>
      <c r="F7" s="17"/>
      <c r="G7" s="17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0.5" customHeight="1">
      <c r="A8" s="17"/>
      <c r="B8" s="17"/>
      <c r="C8" s="20">
        <v>17</v>
      </c>
      <c r="D8" s="21" t="s">
        <v>66</v>
      </c>
      <c r="E8" s="17"/>
      <c r="F8" s="17"/>
      <c r="G8" s="17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10.5" customHeight="1">
      <c r="A9" s="18">
        <v>17</v>
      </c>
      <c r="B9" s="19" t="str">
        <f>Сп1л!A23</f>
        <v>Тарараев Петр</v>
      </c>
      <c r="C9" s="24"/>
      <c r="D9" s="24"/>
      <c r="E9" s="17"/>
      <c r="F9" s="17"/>
      <c r="G9" s="17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0.5" customHeight="1">
      <c r="A10" s="17"/>
      <c r="B10" s="20">
        <v>2</v>
      </c>
      <c r="C10" s="25" t="s">
        <v>80</v>
      </c>
      <c r="D10" s="24"/>
      <c r="E10" s="17"/>
      <c r="F10" s="17"/>
      <c r="G10" s="17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0.5" customHeight="1">
      <c r="A11" s="18">
        <v>16</v>
      </c>
      <c r="B11" s="23" t="str">
        <f>Сп1л!A22</f>
        <v>Нестеренко Георгий</v>
      </c>
      <c r="C11" s="17"/>
      <c r="D11" s="24"/>
      <c r="E11" s="17"/>
      <c r="F11" s="17"/>
      <c r="G11" s="17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0.5" customHeight="1">
      <c r="A12" s="17"/>
      <c r="B12" s="17"/>
      <c r="C12" s="17"/>
      <c r="D12" s="20">
        <v>25</v>
      </c>
      <c r="E12" s="21" t="s">
        <v>73</v>
      </c>
      <c r="F12" s="17"/>
      <c r="G12" s="26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12" customHeight="1">
      <c r="A13" s="18">
        <v>9</v>
      </c>
      <c r="B13" s="19" t="str">
        <f>Сп1л!A15</f>
        <v>Ишметов Александр</v>
      </c>
      <c r="C13" s="17"/>
      <c r="D13" s="24"/>
      <c r="E13" s="24"/>
      <c r="F13" s="17"/>
      <c r="G13" s="26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2" customHeight="1">
      <c r="A14" s="17"/>
      <c r="B14" s="20">
        <v>3</v>
      </c>
      <c r="C14" s="21" t="s">
        <v>74</v>
      </c>
      <c r="D14" s="24"/>
      <c r="E14" s="24"/>
      <c r="F14" s="17"/>
      <c r="G14" s="26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2" customHeight="1">
      <c r="A15" s="18">
        <v>24</v>
      </c>
      <c r="B15" s="23" t="str">
        <f>Сп1л!A30</f>
        <v>_</v>
      </c>
      <c r="C15" s="24"/>
      <c r="D15" s="24"/>
      <c r="E15" s="24"/>
      <c r="F15" s="17"/>
      <c r="G15" s="26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2" customHeight="1">
      <c r="A16" s="17"/>
      <c r="B16" s="17"/>
      <c r="C16" s="20">
        <v>18</v>
      </c>
      <c r="D16" s="25" t="s">
        <v>73</v>
      </c>
      <c r="E16" s="24"/>
      <c r="F16" s="17"/>
      <c r="G16" s="26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2" customHeight="1">
      <c r="A17" s="18">
        <v>25</v>
      </c>
      <c r="B17" s="19" t="str">
        <f>Сп1л!A31</f>
        <v>_</v>
      </c>
      <c r="C17" s="24"/>
      <c r="D17" s="17"/>
      <c r="E17" s="24"/>
      <c r="F17" s="17"/>
      <c r="G17" s="26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2" customHeight="1">
      <c r="A18" s="17"/>
      <c r="B18" s="20">
        <v>4</v>
      </c>
      <c r="C18" s="25" t="s">
        <v>73</v>
      </c>
      <c r="D18" s="17"/>
      <c r="E18" s="24"/>
      <c r="F18" s="17"/>
      <c r="G18" s="17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2" customHeight="1">
      <c r="A19" s="18">
        <v>8</v>
      </c>
      <c r="B19" s="23" t="str">
        <f>Сп1л!A14</f>
        <v>Гук Артем</v>
      </c>
      <c r="C19" s="17"/>
      <c r="D19" s="17"/>
      <c r="E19" s="24"/>
      <c r="F19" s="17"/>
      <c r="G19" s="17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" customHeight="1">
      <c r="A20" s="17"/>
      <c r="B20" s="17"/>
      <c r="C20" s="17"/>
      <c r="D20" s="17"/>
      <c r="E20" s="20">
        <v>29</v>
      </c>
      <c r="F20" s="21" t="s">
        <v>73</v>
      </c>
      <c r="G20" s="17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2" customHeight="1">
      <c r="A21" s="18">
        <v>5</v>
      </c>
      <c r="B21" s="19" t="str">
        <f>Сп1л!A11</f>
        <v>Исмайлов Азамат</v>
      </c>
      <c r="C21" s="17"/>
      <c r="D21" s="17"/>
      <c r="E21" s="24"/>
      <c r="F21" s="24"/>
      <c r="G21" s="17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2" customHeight="1">
      <c r="A22" s="17"/>
      <c r="B22" s="20">
        <v>5</v>
      </c>
      <c r="C22" s="21" t="s">
        <v>70</v>
      </c>
      <c r="D22" s="17"/>
      <c r="E22" s="24"/>
      <c r="F22" s="24"/>
      <c r="G22" s="17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2" customHeight="1">
      <c r="A23" s="18">
        <v>28</v>
      </c>
      <c r="B23" s="23" t="str">
        <f>Сп1л!A34</f>
        <v>_</v>
      </c>
      <c r="C23" s="24"/>
      <c r="D23" s="17"/>
      <c r="E23" s="24"/>
      <c r="F23" s="24"/>
      <c r="G23" s="17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2" customHeight="1">
      <c r="A24" s="17"/>
      <c r="B24" s="17"/>
      <c r="C24" s="20">
        <v>19</v>
      </c>
      <c r="D24" s="21" t="s">
        <v>77</v>
      </c>
      <c r="E24" s="24"/>
      <c r="F24" s="24"/>
      <c r="G24" s="17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2" customHeight="1">
      <c r="A25" s="18">
        <v>21</v>
      </c>
      <c r="B25" s="19" t="str">
        <f>Сп1л!A27</f>
        <v>_</v>
      </c>
      <c r="C25" s="24"/>
      <c r="D25" s="24"/>
      <c r="E25" s="24"/>
      <c r="F25" s="24"/>
      <c r="G25" s="17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2" customHeight="1">
      <c r="A26" s="17"/>
      <c r="B26" s="20">
        <v>6</v>
      </c>
      <c r="C26" s="25" t="s">
        <v>77</v>
      </c>
      <c r="D26" s="24"/>
      <c r="E26" s="24"/>
      <c r="F26" s="24"/>
      <c r="G26" s="17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" customHeight="1">
      <c r="A27" s="18">
        <v>12</v>
      </c>
      <c r="B27" s="23" t="str">
        <f>Сп1л!A18</f>
        <v>Насыров Илдар</v>
      </c>
      <c r="C27" s="17"/>
      <c r="D27" s="24"/>
      <c r="E27" s="24"/>
      <c r="F27" s="24"/>
      <c r="G27" s="17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2" customHeight="1">
      <c r="A28" s="17"/>
      <c r="B28" s="17"/>
      <c r="C28" s="17"/>
      <c r="D28" s="20">
        <v>26</v>
      </c>
      <c r="E28" s="25" t="s">
        <v>77</v>
      </c>
      <c r="F28" s="24"/>
      <c r="G28" s="17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" customHeight="1">
      <c r="A29" s="18">
        <v>13</v>
      </c>
      <c r="B29" s="19" t="str">
        <f>Сп1л!A19</f>
        <v>Апакетов Эдуард</v>
      </c>
      <c r="C29" s="17"/>
      <c r="D29" s="24"/>
      <c r="E29" s="17"/>
      <c r="F29" s="24"/>
      <c r="G29" s="17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" customHeight="1">
      <c r="A30" s="17"/>
      <c r="B30" s="20">
        <v>7</v>
      </c>
      <c r="C30" s="21" t="s">
        <v>78</v>
      </c>
      <c r="D30" s="24"/>
      <c r="E30" s="17"/>
      <c r="F30" s="24"/>
      <c r="G30" s="17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" customHeight="1">
      <c r="A31" s="18">
        <v>20</v>
      </c>
      <c r="B31" s="23" t="str">
        <f>Сп1л!A26</f>
        <v>_</v>
      </c>
      <c r="C31" s="24"/>
      <c r="D31" s="24"/>
      <c r="E31" s="17"/>
      <c r="F31" s="24"/>
      <c r="G31" s="17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" customHeight="1">
      <c r="A32" s="17"/>
      <c r="B32" s="17"/>
      <c r="C32" s="20">
        <v>20</v>
      </c>
      <c r="D32" s="25" t="s">
        <v>69</v>
      </c>
      <c r="E32" s="17"/>
      <c r="F32" s="24"/>
      <c r="G32" s="17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2" customHeight="1">
      <c r="A33" s="18">
        <v>29</v>
      </c>
      <c r="B33" s="19" t="str">
        <f>Сп1л!A35</f>
        <v>_</v>
      </c>
      <c r="C33" s="24"/>
      <c r="D33" s="17"/>
      <c r="E33" s="17"/>
      <c r="F33" s="24"/>
      <c r="G33" s="17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2" customHeight="1">
      <c r="A34" s="17"/>
      <c r="B34" s="20">
        <v>8</v>
      </c>
      <c r="C34" s="25" t="s">
        <v>69</v>
      </c>
      <c r="D34" s="17"/>
      <c r="E34" s="17"/>
      <c r="F34" s="24"/>
      <c r="G34" s="17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2" customHeight="1">
      <c r="A35" s="18">
        <v>4</v>
      </c>
      <c r="B35" s="23" t="str">
        <f>Сп1л!A10</f>
        <v>Маневич Сергей</v>
      </c>
      <c r="C35" s="17"/>
      <c r="D35" s="17"/>
      <c r="E35" s="17"/>
      <c r="F35" s="24"/>
      <c r="G35" s="17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73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2" customHeight="1">
      <c r="A37" s="18">
        <v>3</v>
      </c>
      <c r="B37" s="19" t="str">
        <f>Сп1л!A9</f>
        <v>Прокофьев Михаил</v>
      </c>
      <c r="C37" s="17"/>
      <c r="D37" s="17"/>
      <c r="E37" s="17"/>
      <c r="F37" s="24"/>
      <c r="G37" s="35" t="s">
        <v>19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2" customHeight="1">
      <c r="A38" s="17"/>
      <c r="B38" s="20">
        <v>9</v>
      </c>
      <c r="C38" s="21" t="s">
        <v>68</v>
      </c>
      <c r="D38" s="17"/>
      <c r="E38" s="17"/>
      <c r="F38" s="24"/>
      <c r="G38" s="17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2" customHeight="1">
      <c r="A39" s="18">
        <v>30</v>
      </c>
      <c r="B39" s="23" t="str">
        <f>Сп1л!A36</f>
        <v>_</v>
      </c>
      <c r="C39" s="24"/>
      <c r="D39" s="17"/>
      <c r="E39" s="17"/>
      <c r="F39" s="24"/>
      <c r="G39" s="17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2" customHeight="1">
      <c r="A40" s="17"/>
      <c r="B40" s="17"/>
      <c r="C40" s="20">
        <v>21</v>
      </c>
      <c r="D40" s="21" t="s">
        <v>68</v>
      </c>
      <c r="E40" s="17"/>
      <c r="F40" s="24"/>
      <c r="G40" s="17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2" customHeight="1">
      <c r="A41" s="18">
        <v>19</v>
      </c>
      <c r="B41" s="19" t="str">
        <f>Сп1л!A25</f>
        <v>_</v>
      </c>
      <c r="C41" s="24"/>
      <c r="D41" s="24"/>
      <c r="E41" s="17"/>
      <c r="F41" s="24"/>
      <c r="G41" s="17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2" customHeight="1">
      <c r="A42" s="17"/>
      <c r="B42" s="20">
        <v>10</v>
      </c>
      <c r="C42" s="25" t="s">
        <v>79</v>
      </c>
      <c r="D42" s="24"/>
      <c r="E42" s="17"/>
      <c r="F42" s="24"/>
      <c r="G42" s="17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2" customHeight="1">
      <c r="A43" s="18">
        <v>14</v>
      </c>
      <c r="B43" s="23" t="str">
        <f>Сп1л!A20</f>
        <v>Дядин Дмитрий</v>
      </c>
      <c r="C43" s="17"/>
      <c r="D43" s="24"/>
      <c r="E43" s="17"/>
      <c r="F43" s="24"/>
      <c r="G43" s="17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2" customHeight="1">
      <c r="A44" s="17"/>
      <c r="B44" s="17"/>
      <c r="C44" s="17"/>
      <c r="D44" s="20">
        <v>27</v>
      </c>
      <c r="E44" s="21" t="s">
        <v>68</v>
      </c>
      <c r="F44" s="24"/>
      <c r="G44" s="17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2" customHeight="1">
      <c r="A45" s="18">
        <v>11</v>
      </c>
      <c r="B45" s="19" t="str">
        <f>Сп1л!A17</f>
        <v>Емельянов Александр</v>
      </c>
      <c r="C45" s="17"/>
      <c r="D45" s="24"/>
      <c r="E45" s="24"/>
      <c r="F45" s="24"/>
      <c r="G45" s="17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2" customHeight="1">
      <c r="A46" s="17"/>
      <c r="B46" s="20">
        <v>11</v>
      </c>
      <c r="C46" s="21" t="s">
        <v>76</v>
      </c>
      <c r="D46" s="24"/>
      <c r="E46" s="24"/>
      <c r="F46" s="24"/>
      <c r="G46" s="17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" customHeight="1">
      <c r="A47" s="18">
        <v>22</v>
      </c>
      <c r="B47" s="23" t="str">
        <f>Сп1л!A28</f>
        <v>_</v>
      </c>
      <c r="C47" s="24"/>
      <c r="D47" s="24"/>
      <c r="E47" s="24"/>
      <c r="F47" s="24"/>
      <c r="G47" s="17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" customHeight="1">
      <c r="A48" s="17"/>
      <c r="B48" s="17"/>
      <c r="C48" s="20">
        <v>22</v>
      </c>
      <c r="D48" s="25" t="s">
        <v>76</v>
      </c>
      <c r="E48" s="24"/>
      <c r="F48" s="24"/>
      <c r="G48" s="17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" customHeight="1">
      <c r="A49" s="18">
        <v>27</v>
      </c>
      <c r="B49" s="19" t="str">
        <f>Сп1л!A33</f>
        <v>_</v>
      </c>
      <c r="C49" s="24"/>
      <c r="D49" s="17"/>
      <c r="E49" s="24"/>
      <c r="F49" s="24"/>
      <c r="G49" s="17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2" customHeight="1">
      <c r="A50" s="17"/>
      <c r="B50" s="20">
        <v>12</v>
      </c>
      <c r="C50" s="25" t="s">
        <v>71</v>
      </c>
      <c r="D50" s="17"/>
      <c r="E50" s="24"/>
      <c r="F50" s="24"/>
      <c r="G50" s="17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2" customHeight="1">
      <c r="A51" s="18">
        <v>6</v>
      </c>
      <c r="B51" s="23" t="str">
        <f>Сп1л!A12</f>
        <v>Фролова Анастасия</v>
      </c>
      <c r="C51" s="17"/>
      <c r="D51" s="17"/>
      <c r="E51" s="24"/>
      <c r="F51" s="24"/>
      <c r="G51" s="17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2" customHeight="1">
      <c r="A52" s="17"/>
      <c r="B52" s="17"/>
      <c r="C52" s="17"/>
      <c r="D52" s="17"/>
      <c r="E52" s="20">
        <v>30</v>
      </c>
      <c r="F52" s="25" t="s">
        <v>67</v>
      </c>
      <c r="G52" s="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2" customHeight="1">
      <c r="A53" s="18">
        <v>7</v>
      </c>
      <c r="B53" s="19" t="str">
        <f>Сп1л!A13</f>
        <v>Грубов Виталий</v>
      </c>
      <c r="C53" s="17"/>
      <c r="D53" s="17"/>
      <c r="E53" s="24"/>
      <c r="F53" s="17"/>
      <c r="G53" s="17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2" customHeight="1">
      <c r="A54" s="17"/>
      <c r="B54" s="20">
        <v>13</v>
      </c>
      <c r="C54" s="21" t="s">
        <v>72</v>
      </c>
      <c r="D54" s="17"/>
      <c r="E54" s="24"/>
      <c r="F54" s="17"/>
      <c r="G54" s="17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2" customHeight="1">
      <c r="A55" s="18">
        <v>26</v>
      </c>
      <c r="B55" s="23" t="str">
        <f>Сп1л!A32</f>
        <v>_</v>
      </c>
      <c r="C55" s="24"/>
      <c r="D55" s="17"/>
      <c r="E55" s="24"/>
      <c r="F55" s="17"/>
      <c r="G55" s="17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2" customHeight="1">
      <c r="A56" s="17"/>
      <c r="B56" s="17"/>
      <c r="C56" s="20">
        <v>23</v>
      </c>
      <c r="D56" s="21" t="s">
        <v>72</v>
      </c>
      <c r="E56" s="24"/>
      <c r="F56" s="33">
        <v>-31</v>
      </c>
      <c r="G56" s="19" t="str">
        <f>IF(G36=F20,F52,IF(G36=F52,F20,0))</f>
        <v>Андрющенко Матвей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2" customHeight="1">
      <c r="A57" s="18">
        <v>23</v>
      </c>
      <c r="B57" s="19" t="str">
        <f>Сп1л!A29</f>
        <v>_</v>
      </c>
      <c r="C57" s="24"/>
      <c r="D57" s="24"/>
      <c r="E57" s="24"/>
      <c r="F57" s="17"/>
      <c r="G57" s="35" t="s">
        <v>20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2" customHeight="1">
      <c r="A58" s="17"/>
      <c r="B58" s="20">
        <v>14</v>
      </c>
      <c r="C58" s="25" t="s">
        <v>75</v>
      </c>
      <c r="D58" s="24"/>
      <c r="E58" s="24"/>
      <c r="F58" s="17"/>
      <c r="G58" s="17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2" customHeight="1">
      <c r="A59" s="18">
        <v>10</v>
      </c>
      <c r="B59" s="23" t="str">
        <f>Сп1л!A16</f>
        <v>Савин Михаил</v>
      </c>
      <c r="C59" s="17"/>
      <c r="D59" s="24"/>
      <c r="E59" s="24"/>
      <c r="F59" s="17"/>
      <c r="G59" s="17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2" customHeight="1">
      <c r="A60" s="17"/>
      <c r="B60" s="17"/>
      <c r="C60" s="17"/>
      <c r="D60" s="20">
        <v>28</v>
      </c>
      <c r="E60" s="25" t="s">
        <v>67</v>
      </c>
      <c r="F60" s="17"/>
      <c r="G60" s="17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ht="12" customHeight="1">
      <c r="A61" s="18">
        <v>15</v>
      </c>
      <c r="B61" s="19" t="str">
        <f>Сп1л!A21</f>
        <v>Мухутдинов Динар</v>
      </c>
      <c r="C61" s="17"/>
      <c r="D61" s="24"/>
      <c r="E61" s="17"/>
      <c r="F61" s="17"/>
      <c r="G61" s="17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2" customHeight="1">
      <c r="A62" s="17"/>
      <c r="B62" s="20">
        <v>15</v>
      </c>
      <c r="C62" s="21" t="s">
        <v>57</v>
      </c>
      <c r="D62" s="24"/>
      <c r="E62" s="18">
        <v>-58</v>
      </c>
      <c r="F62" s="19" t="str">
        <f>IF(1л2с!H14=1л2с!G10,1л2с!G18,IF(1л2с!H14=1л2с!G18,1л2с!G10,0))</f>
        <v>Маневич Сергей</v>
      </c>
      <c r="G62" s="17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2" customHeight="1">
      <c r="A63" s="18">
        <v>18</v>
      </c>
      <c r="B63" s="23" t="str">
        <f>Сп1л!A24</f>
        <v>Равилов Руслан</v>
      </c>
      <c r="C63" s="24"/>
      <c r="D63" s="24"/>
      <c r="E63" s="17"/>
      <c r="F63" s="20">
        <v>61</v>
      </c>
      <c r="G63" s="21" t="s">
        <v>69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ht="12" customHeight="1">
      <c r="A64" s="17"/>
      <c r="B64" s="17"/>
      <c r="C64" s="20">
        <v>24</v>
      </c>
      <c r="D64" s="25" t="s">
        <v>67</v>
      </c>
      <c r="E64" s="18">
        <v>-59</v>
      </c>
      <c r="F64" s="23" t="str">
        <f>IF(1л2с!H30=1л2с!G26,1л2с!G34,IF(1л2с!H30=1л2с!G34,1л2с!G26,0))</f>
        <v>Насыров Илдар</v>
      </c>
      <c r="G64" s="35" t="s">
        <v>23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ht="12" customHeight="1">
      <c r="A65" s="18">
        <v>31</v>
      </c>
      <c r="B65" s="19" t="str">
        <f>Сп1л!A37</f>
        <v>_</v>
      </c>
      <c r="C65" s="24"/>
      <c r="D65" s="17"/>
      <c r="E65" s="17"/>
      <c r="F65" s="18">
        <v>-61</v>
      </c>
      <c r="G65" s="19" t="str">
        <f>IF(G63=F62,F64,IF(G63=F64,F62,0))</f>
        <v>Насыров Илдар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2" customHeight="1">
      <c r="A66" s="17"/>
      <c r="B66" s="20">
        <v>16</v>
      </c>
      <c r="C66" s="25" t="s">
        <v>67</v>
      </c>
      <c r="D66" s="17"/>
      <c r="E66" s="17"/>
      <c r="F66" s="17"/>
      <c r="G66" s="35" t="s">
        <v>24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2" customHeight="1">
      <c r="A67" s="18">
        <v>2</v>
      </c>
      <c r="B67" s="23" t="str">
        <f>Сп1л!A8</f>
        <v>Андрющенко Матвей</v>
      </c>
      <c r="C67" s="17"/>
      <c r="D67" s="17"/>
      <c r="E67" s="18">
        <v>-56</v>
      </c>
      <c r="F67" s="19" t="str">
        <f>IF(1л2с!G10=1л2с!F6,1л2с!F14,IF(1л2с!G10=1л2с!F14,1л2с!F6,0))</f>
        <v>Коробко Павел</v>
      </c>
      <c r="G67" s="17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72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ht="12" customHeight="1">
      <c r="A69" s="18">
        <v>-52</v>
      </c>
      <c r="B69" s="19" t="str">
        <f>IF(1л2с!F6=1л2с!E4,1л2с!E8,IF(1л2с!F6=1л2с!E8,1л2с!E4,0))</f>
        <v>Савин Михаил</v>
      </c>
      <c r="C69" s="17"/>
      <c r="D69" s="17"/>
      <c r="E69" s="18">
        <v>-57</v>
      </c>
      <c r="F69" s="23" t="str">
        <f>IF(1л2с!G26=1л2с!F22,1л2с!F30,IF(1л2с!G26=1л2с!F30,1л2с!F22,0))</f>
        <v>Грубов Виталий</v>
      </c>
      <c r="G69" s="35" t="s">
        <v>26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ht="12" customHeight="1">
      <c r="A70" s="17"/>
      <c r="B70" s="20">
        <v>63</v>
      </c>
      <c r="C70" s="21" t="s">
        <v>75</v>
      </c>
      <c r="D70" s="17"/>
      <c r="E70" s="17"/>
      <c r="F70" s="18">
        <v>-62</v>
      </c>
      <c r="G70" s="19" t="str">
        <f>IF(G68=F67,F69,IF(G68=F69,F67,0))</f>
        <v>Коробко Павел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 ht="12" customHeight="1">
      <c r="A71" s="18">
        <v>-53</v>
      </c>
      <c r="B71" s="23" t="str">
        <f>IF(1л2с!F14=1л2с!E12,1л2с!E16,IF(1л2с!F14=1л2с!E16,1л2с!E12,0))</f>
        <v>Фролова Анастасия</v>
      </c>
      <c r="C71" s="24"/>
      <c r="D71" s="29"/>
      <c r="E71" s="17"/>
      <c r="F71" s="17"/>
      <c r="G71" s="35" t="s">
        <v>28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 ht="12" customHeight="1">
      <c r="A72" s="17"/>
      <c r="B72" s="17"/>
      <c r="C72" s="20">
        <v>65</v>
      </c>
      <c r="D72" s="21" t="s">
        <v>75</v>
      </c>
      <c r="E72" s="18">
        <v>-63</v>
      </c>
      <c r="F72" s="19" t="str">
        <f>IF(C70=B69,B71,IF(C70=B71,B69,0))</f>
        <v>Фролова Анастасия</v>
      </c>
      <c r="G72" s="17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2" customHeight="1">
      <c r="A73" s="18">
        <v>-54</v>
      </c>
      <c r="B73" s="19" t="str">
        <f>IF(1л2с!F22=1л2с!E20,1л2с!E24,IF(1л2с!F22=1л2с!E24,1л2с!E20,0))</f>
        <v>Емельянов Александр</v>
      </c>
      <c r="C73" s="24"/>
      <c r="D73" s="37" t="s">
        <v>25</v>
      </c>
      <c r="E73" s="17"/>
      <c r="F73" s="20">
        <v>66</v>
      </c>
      <c r="G73" s="21" t="s">
        <v>80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ht="12" customHeight="1">
      <c r="A74" s="17"/>
      <c r="B74" s="20">
        <v>64</v>
      </c>
      <c r="C74" s="25" t="s">
        <v>76</v>
      </c>
      <c r="D74" s="36"/>
      <c r="E74" s="18">
        <v>-64</v>
      </c>
      <c r="F74" s="23" t="str">
        <f>IF(C74=B73,B75,IF(C74=B75,B73,0))</f>
        <v>Нестеренко Георгий</v>
      </c>
      <c r="G74" s="35" t="s">
        <v>29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ht="12" customHeight="1">
      <c r="A75" s="18">
        <v>-55</v>
      </c>
      <c r="B75" s="23" t="str">
        <f>IF(1л2с!F30=1л2с!E28,1л2с!E32,IF(1л2с!F30=1л2с!E32,1л2с!E28,0))</f>
        <v>Нестеренко Георгий</v>
      </c>
      <c r="C75" s="18">
        <v>-65</v>
      </c>
      <c r="D75" s="19" t="str">
        <f>IF(D72=C70,C74,IF(D72=C74,C70,0))</f>
        <v>Емельянов Александр</v>
      </c>
      <c r="E75" s="17"/>
      <c r="F75" s="18">
        <v>-66</v>
      </c>
      <c r="G75" s="19" t="str">
        <f>IF(G73=F72,F74,IF(G73=F74,F72,0))</f>
        <v>Фролова Анастасия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1:19" ht="12" customHeight="1">
      <c r="A76" s="17"/>
      <c r="B76" s="17"/>
      <c r="C76" s="17"/>
      <c r="D76" s="35" t="s">
        <v>27</v>
      </c>
      <c r="E76" s="17"/>
      <c r="F76" s="17"/>
      <c r="G76" s="35" t="s">
        <v>30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8:19" ht="9" customHeight="1"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8:19" ht="9" customHeight="1"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9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8" sqref="B118"/>
    </sheetView>
  </sheetViews>
  <sheetFormatPr defaultColWidth="9.00390625" defaultRowHeight="12.75"/>
  <cols>
    <col min="1" max="1" width="4.00390625" style="67" customWidth="1"/>
    <col min="2" max="2" width="13.875" style="67" customWidth="1"/>
    <col min="3" max="8" width="12.75390625" style="67" customWidth="1"/>
    <col min="9" max="11" width="6.75390625" style="67" customWidth="1"/>
    <col min="12" max="16384" width="9.125" style="67" customWidth="1"/>
  </cols>
  <sheetData>
    <row r="1" spans="1:11" ht="15.75">
      <c r="A1" s="66" t="str">
        <f>Сп1л!A1</f>
        <v>Кубок Башкортостана 2012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63" t="str">
        <f>Сп1л!A2</f>
        <v>Турнир 1-й лиги 9-го Этапа Международный женский день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>
        <f>Сп1л!A3</f>
        <v>40978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9" ht="12.75">
      <c r="A4" s="18">
        <v>-1</v>
      </c>
      <c r="B4" s="19" t="str">
        <f>IF(1л1с!C6=1л1с!B5,1л1с!B7,IF(1л1с!C6=1л1с!B7,1л1с!B5,0))</f>
        <v>_</v>
      </c>
      <c r="C4" s="17"/>
      <c r="D4" s="18">
        <v>-25</v>
      </c>
      <c r="E4" s="19" t="str">
        <f>IF(1л1с!E12=1л1с!D8,1л1с!D16,IF(1л1с!E12=1л1с!D16,1л1с!D8,0))</f>
        <v>Коробко Павел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81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IF(1л1с!C10=1л1с!B9,1л1с!B11,IF(1л1с!C10=1л1с!B11,1л1с!B9,0))</f>
        <v>Тарараев Петр</v>
      </c>
      <c r="C6" s="20">
        <v>40</v>
      </c>
      <c r="D6" s="27" t="s">
        <v>57</v>
      </c>
      <c r="E6" s="20">
        <v>52</v>
      </c>
      <c r="F6" s="27" t="s">
        <v>66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IF(1л1с!D64=1л1с!C62,1л1с!C66,IF(1л1с!D64=1л1с!C66,1л1с!C62,0))</f>
        <v>Мухутдинов Динар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IF(1л1с!C14=1л1с!B13,1л1с!B15,IF(1л1с!C14=1л1с!B15,1л1с!B13,0))</f>
        <v>_</v>
      </c>
      <c r="C8" s="17"/>
      <c r="D8" s="20">
        <v>48</v>
      </c>
      <c r="E8" s="68" t="s">
        <v>75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/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IF(1л1с!C18=1л1с!B17,1л1с!B19,IF(1л1с!C18=1л1с!B19,1л1с!B17,0))</f>
        <v>_</v>
      </c>
      <c r="C10" s="20">
        <v>41</v>
      </c>
      <c r="D10" s="68" t="s">
        <v>75</v>
      </c>
      <c r="E10" s="29"/>
      <c r="F10" s="20">
        <v>56</v>
      </c>
      <c r="G10" s="27" t="s">
        <v>69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IF(1л1с!D56=1л1с!C54,1л1с!C58,IF(1л1с!D56=1л1с!C58,1л1с!C54,0))</f>
        <v>Савин Михаил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IF(1л1с!C22=1л1с!B21,1л1с!B23,IF(1л1с!C22=1л1с!B23,1л1с!B21,0))</f>
        <v>_</v>
      </c>
      <c r="C12" s="17"/>
      <c r="D12" s="18">
        <v>-26</v>
      </c>
      <c r="E12" s="19" t="str">
        <f>IF(1л1с!E28=1л1с!D24,1л1с!D32,IF(1л1с!E28=1л1с!D32,1л1с!D24,0))</f>
        <v>Маневич Сергей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/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IF(1л1с!C26=1л1с!B25,1л1с!B27,IF(1л1с!C26=1л1с!B27,1л1с!B25,0))</f>
        <v>_</v>
      </c>
      <c r="C14" s="20">
        <v>42</v>
      </c>
      <c r="D14" s="27" t="s">
        <v>71</v>
      </c>
      <c r="E14" s="20">
        <v>53</v>
      </c>
      <c r="F14" s="68" t="s">
        <v>69</v>
      </c>
      <c r="G14" s="20">
        <v>58</v>
      </c>
      <c r="H14" s="27" t="s">
        <v>68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IF(1л1с!D48=1л1с!C46,1л1с!C50,IF(1л1с!D48=1л1с!C50,1л1с!C46,0))</f>
        <v>Фролова Анастасия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IF(1л1с!C30=1л1с!B29,1л1с!B31,IF(1л1с!C30=1л1с!B31,1л1с!B29,0))</f>
        <v>_</v>
      </c>
      <c r="C16" s="17"/>
      <c r="D16" s="20">
        <v>49</v>
      </c>
      <c r="E16" s="68" t="s">
        <v>71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/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IF(1л1с!C34=1л1с!B33,1л1с!B35,IF(1л1с!C34=1л1с!B35,1л1с!B33,0))</f>
        <v>_</v>
      </c>
      <c r="C18" s="20">
        <v>43</v>
      </c>
      <c r="D18" s="68" t="s">
        <v>79</v>
      </c>
      <c r="E18" s="29"/>
      <c r="F18" s="18">
        <v>-30</v>
      </c>
      <c r="G18" s="23" t="str">
        <f>IF(1л1с!F52=1л1с!E44,1л1с!E60,IF(1л1с!F52=1л1с!E60,1л1с!E44,0))</f>
        <v>Прокофьев Михаил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IF(1л1с!D40=1л1с!C38,1л1с!C42,IF(1л1с!D40=1л1с!C42,1л1с!C38,0))</f>
        <v>Дядин Дмитрий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IF(1л1с!C38=1л1с!B37,1л1с!B39,IF(1л1с!C38=1л1с!B39,1л1с!B37,0))</f>
        <v>_</v>
      </c>
      <c r="C20" s="17"/>
      <c r="D20" s="18">
        <v>-27</v>
      </c>
      <c r="E20" s="19" t="str">
        <f>IF(1л1с!E44=1л1с!D40,1л1с!D48,IF(1л1с!E44=1л1с!D48,1л1с!D40,0))</f>
        <v>Емельянов Александр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/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IF(1л1с!C42=1л1с!B41,1л1с!B43,IF(1л1с!C42=1л1с!B43,1л1с!B41,0))</f>
        <v>_</v>
      </c>
      <c r="C22" s="20">
        <v>44</v>
      </c>
      <c r="D22" s="27" t="s">
        <v>78</v>
      </c>
      <c r="E22" s="20">
        <v>54</v>
      </c>
      <c r="F22" s="27" t="s">
        <v>70</v>
      </c>
      <c r="G22" s="29"/>
      <c r="H22" s="20">
        <v>60</v>
      </c>
      <c r="I22" s="69" t="s">
        <v>68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IF(1л1с!D32=1л1с!C30,1л1с!C34,IF(1л1с!D32=1л1с!C34,1л1с!C30,0))</f>
        <v>Апакетов Эдуард</v>
      </c>
      <c r="D23" s="24"/>
      <c r="E23" s="24"/>
      <c r="F23" s="24"/>
      <c r="G23" s="29"/>
      <c r="H23" s="24"/>
      <c r="I23" s="36"/>
      <c r="J23" s="30" t="s">
        <v>21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IF(1л1с!C46=1л1с!B45,1л1с!B47,IF(1л1с!C46=1л1с!B47,1л1с!B45,0))</f>
        <v>_</v>
      </c>
      <c r="C24" s="17"/>
      <c r="D24" s="20">
        <v>50</v>
      </c>
      <c r="E24" s="68" t="s">
        <v>70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/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IF(1л1с!C50=1л1с!B49,1л1с!B51,IF(1л1с!C50=1л1с!B51,1л1с!B49,0))</f>
        <v>_</v>
      </c>
      <c r="C26" s="20">
        <v>45</v>
      </c>
      <c r="D26" s="68" t="s">
        <v>70</v>
      </c>
      <c r="E26" s="29"/>
      <c r="F26" s="20">
        <v>57</v>
      </c>
      <c r="G26" s="27" t="s">
        <v>70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IF(1л1с!D24=1л1с!C22,1л1с!C26,IF(1л1с!D24=1л1с!C26,1л1с!C22,0))</f>
        <v>Исмайлов Азамат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IF(1л1с!C54=1л1с!B53,1л1с!B55,IF(1л1с!C54=1л1с!B55,1л1с!B53,0))</f>
        <v>_</v>
      </c>
      <c r="C28" s="17"/>
      <c r="D28" s="18">
        <v>-28</v>
      </c>
      <c r="E28" s="19" t="str">
        <f>IF(1л1с!E60=1л1с!D56,1л1с!D64,IF(1л1с!E60=1л1с!D64,1л1с!D56,0))</f>
        <v>Грубов Виталий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/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IF(1л1с!C58=1л1с!B57,1л1с!B59,IF(1л1с!C58=1л1с!B59,1л1с!B57,0))</f>
        <v>_</v>
      </c>
      <c r="C30" s="20">
        <v>46</v>
      </c>
      <c r="D30" s="27" t="s">
        <v>74</v>
      </c>
      <c r="E30" s="20">
        <v>55</v>
      </c>
      <c r="F30" s="68" t="s">
        <v>72</v>
      </c>
      <c r="G30" s="20">
        <v>59</v>
      </c>
      <c r="H30" s="68" t="s">
        <v>70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IF(1л1с!D16=1л1с!C14,1л1с!C18,IF(1л1с!D16=1л1с!C18,1л1с!C14,0))</f>
        <v>Ишметов Александр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IF(1л1с!C62=1л1с!B61,1л1с!B63,IF(1л1с!C62=1л1с!B63,1л1с!B61,0))</f>
        <v>Равилов Руслан</v>
      </c>
      <c r="C32" s="17"/>
      <c r="D32" s="20">
        <v>51</v>
      </c>
      <c r="E32" s="68" t="s">
        <v>80</v>
      </c>
      <c r="F32" s="17"/>
      <c r="G32" s="24"/>
      <c r="H32" s="18">
        <v>-60</v>
      </c>
      <c r="I32" s="19" t="str">
        <f>IF(I22=H14,H30,IF(I22=H30,H14,0))</f>
        <v>Исмайлов Азамат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 t="s">
        <v>63</v>
      </c>
      <c r="D33" s="24"/>
      <c r="E33" s="29"/>
      <c r="F33" s="17"/>
      <c r="G33" s="24"/>
      <c r="H33" s="17"/>
      <c r="I33" s="36"/>
      <c r="J33" s="30" t="s">
        <v>22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IF(1л1с!C66=1л1с!B65,1л1с!B67,IF(1л1с!C66=1л1с!B67,1л1с!B65,0))</f>
        <v>_</v>
      </c>
      <c r="C34" s="20">
        <v>47</v>
      </c>
      <c r="D34" s="68" t="s">
        <v>80</v>
      </c>
      <c r="E34" s="29"/>
      <c r="F34" s="18">
        <v>-29</v>
      </c>
      <c r="G34" s="23" t="str">
        <f>IF(1л1с!F20=1л1с!E12,1л1с!E28,IF(1л1с!F20=1л1с!E28,1л1с!E12,0))</f>
        <v>Насыров Илдар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IF(1л1с!D8=1л1с!C6,1л1с!C10,IF(1л1с!D8=1л1с!C10,1л1с!C6,0))</f>
        <v>Нестеренко Георгий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Тарараев Петр</v>
      </c>
      <c r="C37" s="17"/>
      <c r="D37" s="17"/>
      <c r="E37" s="17"/>
      <c r="F37" s="18">
        <v>-48</v>
      </c>
      <c r="G37" s="19" t="str">
        <f>IF(E8=D6,D10,IF(E8=D10,D6,0))</f>
        <v>Мухутдинов Динар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81</v>
      </c>
      <c r="D38" s="17"/>
      <c r="E38" s="17"/>
      <c r="F38" s="17"/>
      <c r="G38" s="20">
        <v>67</v>
      </c>
      <c r="H38" s="27" t="s">
        <v>57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>
        <f>IF(D10=C9,C11,IF(D10=C11,C9,0))</f>
        <v>0</v>
      </c>
      <c r="C39" s="24"/>
      <c r="D39" s="17"/>
      <c r="E39" s="17"/>
      <c r="F39" s="18">
        <v>-49</v>
      </c>
      <c r="G39" s="23" t="str">
        <f>IF(E16=D14,D18,IF(E16=D18,D14,0))</f>
        <v>Дядин Дмитрий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81</v>
      </c>
      <c r="E40" s="17"/>
      <c r="F40" s="17"/>
      <c r="G40" s="17"/>
      <c r="H40" s="20">
        <v>69</v>
      </c>
      <c r="I40" s="28" t="s">
        <v>57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>
        <f>IF(D14=C13,C15,IF(D14=C15,C13,0))</f>
        <v>0</v>
      </c>
      <c r="C41" s="24"/>
      <c r="D41" s="24"/>
      <c r="E41" s="17"/>
      <c r="F41" s="18">
        <v>-50</v>
      </c>
      <c r="G41" s="19" t="str">
        <f>IF(E24=D22,D26,IF(E24=D26,D22,0))</f>
        <v>Апакетов Эдуард</v>
      </c>
      <c r="H41" s="24"/>
      <c r="I41" s="34"/>
      <c r="J41" s="30" t="s">
        <v>31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68"/>
      <c r="D42" s="24"/>
      <c r="E42" s="17"/>
      <c r="F42" s="17"/>
      <c r="G42" s="20">
        <v>68</v>
      </c>
      <c r="H42" s="68" t="s">
        <v>74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>
        <f>IF(D18=C17,C19,IF(D18=C19,C17,0))</f>
        <v>0</v>
      </c>
      <c r="C43" s="17"/>
      <c r="D43" s="24"/>
      <c r="E43" s="17"/>
      <c r="F43" s="18">
        <v>-51</v>
      </c>
      <c r="G43" s="23" t="str">
        <f>IF(E32=D30,D34,IF(E32=D34,D30,0))</f>
        <v>Ишметов Александр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81</v>
      </c>
      <c r="F44" s="17"/>
      <c r="G44" s="17"/>
      <c r="H44" s="18">
        <v>-69</v>
      </c>
      <c r="I44" s="19" t="str">
        <f>IF(I40=H38,H42,IF(I40=H42,H38,0))</f>
        <v>Ишметов Александр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>
        <f>IF(D22=C21,C23,IF(D22=C23,C21,0))</f>
        <v>0</v>
      </c>
      <c r="C45" s="17"/>
      <c r="D45" s="24"/>
      <c r="E45" s="35" t="s">
        <v>82</v>
      </c>
      <c r="F45" s="17"/>
      <c r="G45" s="18">
        <v>-67</v>
      </c>
      <c r="H45" s="19" t="str">
        <f>IF(H38=G37,G39,IF(H38=G39,G37,0))</f>
        <v>Дядин Дмитрий</v>
      </c>
      <c r="I45" s="36"/>
      <c r="J45" s="30" t="s">
        <v>33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/>
      <c r="D46" s="24"/>
      <c r="E46" s="17"/>
      <c r="F46" s="17"/>
      <c r="G46" s="17"/>
      <c r="H46" s="20">
        <v>70</v>
      </c>
      <c r="I46" s="69" t="s">
        <v>79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>
        <f>IF(D26=C25,C27,IF(D26=C27,C25,0))</f>
        <v>0</v>
      </c>
      <c r="C47" s="24"/>
      <c r="D47" s="24"/>
      <c r="E47" s="17"/>
      <c r="F47" s="17"/>
      <c r="G47" s="18">
        <v>-68</v>
      </c>
      <c r="H47" s="23" t="str">
        <f>IF(H42=G41,G43,IF(H42=G43,G41,0))</f>
        <v>Апакетов Эдуард</v>
      </c>
      <c r="I47" s="36"/>
      <c r="J47" s="30" t="s">
        <v>32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68" t="s">
        <v>63</v>
      </c>
      <c r="E48" s="17"/>
      <c r="F48" s="17"/>
      <c r="G48" s="17"/>
      <c r="H48" s="18">
        <v>-70</v>
      </c>
      <c r="I48" s="19" t="str">
        <f>IF(I46=H45,H47,IF(I46=H47,H45,0))</f>
        <v>Апакетов Эдуард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>
        <f>IF(D30=C29,C31,IF(D30=C31,C29,0))</f>
        <v>0</v>
      </c>
      <c r="C49" s="24"/>
      <c r="D49" s="17"/>
      <c r="E49" s="17"/>
      <c r="F49" s="17"/>
      <c r="G49" s="29"/>
      <c r="H49" s="17"/>
      <c r="I49" s="36"/>
      <c r="J49" s="30" t="s">
        <v>34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68" t="s">
        <v>63</v>
      </c>
      <c r="D50" s="18">
        <v>-77</v>
      </c>
      <c r="E50" s="19" t="str">
        <f>IF(E44=D40,D48,IF(E44=D48,D40,0))</f>
        <v>Равилов Руслан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 t="str">
        <f>IF(D34=C33,C35,IF(D34=C35,C33,0))</f>
        <v>Равилов Руслан</v>
      </c>
      <c r="C51" s="17"/>
      <c r="D51" s="17"/>
      <c r="E51" s="35" t="s">
        <v>83</v>
      </c>
      <c r="F51" s="17"/>
      <c r="G51" s="20">
        <v>79</v>
      </c>
      <c r="H51" s="27"/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>
        <f>IF(D40=C38,C42,IF(D40=C42,C38,0))</f>
        <v>0</v>
      </c>
      <c r="E52" s="36"/>
      <c r="F52" s="18">
        <v>-72</v>
      </c>
      <c r="G52" s="23">
        <f>IF(C42=B41,B43,IF(C42=B43,B41,0))</f>
        <v>0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/>
      <c r="F53" s="17"/>
      <c r="G53" s="17"/>
      <c r="H53" s="20">
        <v>81</v>
      </c>
      <c r="I53" s="28"/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>
        <f>IF(D48=C46,C50,IF(D48=C50,C46,0))</f>
        <v>0</v>
      </c>
      <c r="E54" s="35" t="s">
        <v>84</v>
      </c>
      <c r="F54" s="18">
        <v>-73</v>
      </c>
      <c r="G54" s="19">
        <f>IF(C46=B45,B47,IF(C46=B47,B45,0))</f>
        <v>0</v>
      </c>
      <c r="H54" s="24"/>
      <c r="I54" s="34"/>
      <c r="J54" s="30" t="s">
        <v>85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>
        <f>IF(E53=D52,D54,IF(E53=D54,D52,0))</f>
        <v>0</v>
      </c>
      <c r="F55" s="17"/>
      <c r="G55" s="20">
        <v>80</v>
      </c>
      <c r="H55" s="68"/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86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>
        <f>IF(C9=B8,B10,IF(C9=B10,B8,0))</f>
        <v>0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6"/>
      <c r="J58" s="30" t="s">
        <v>87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69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>
        <f>IF(C13=B12,B14,IF(C13=B14,B12,0))</f>
        <v>0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6"/>
      <c r="J60" s="30" t="s">
        <v>88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68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>
        <f>IF(C17=B16,B18,IF(C17=B18,B16,0))</f>
        <v>0</v>
      </c>
      <c r="C62" s="17"/>
      <c r="D62" s="24"/>
      <c r="E62" s="17"/>
      <c r="F62" s="17"/>
      <c r="G62" s="29"/>
      <c r="H62" s="17"/>
      <c r="I62" s="36"/>
      <c r="J62" s="30" t="s">
        <v>89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>
        <f>IF(C21=B20,B22,IF(C21=B22,B20,0))</f>
        <v>0</v>
      </c>
      <c r="C64" s="17"/>
      <c r="D64" s="24"/>
      <c r="E64" s="35" t="s">
        <v>90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>
        <f>IF(C61=B60,B62,IF(C61=B62,B60,0))</f>
        <v>0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>
        <f>IF(C25=B24,B26,IF(C25=B26,B24,0))</f>
        <v>0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68"/>
      <c r="E67" s="17"/>
      <c r="F67" s="18">
        <v>-85</v>
      </c>
      <c r="G67" s="19">
        <f>IF(C65=B64,B66,IF(C65=B66,B64,0))</f>
        <v>0</v>
      </c>
      <c r="H67" s="24"/>
      <c r="I67" s="34"/>
      <c r="J67" s="30" t="s">
        <v>91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>
        <f>IF(C29=B28,B30,IF(C29=B30,B28,0))</f>
        <v>0</v>
      </c>
      <c r="C68" s="24"/>
      <c r="D68" s="17"/>
      <c r="E68" s="17"/>
      <c r="F68" s="17"/>
      <c r="G68" s="20">
        <v>92</v>
      </c>
      <c r="H68" s="68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68"/>
      <c r="D69" s="18">
        <v>-89</v>
      </c>
      <c r="E69" s="19">
        <f>IF(E63=D59,D67,IF(E63=D67,D59,0))</f>
        <v>0</v>
      </c>
      <c r="F69" s="18">
        <v>-86</v>
      </c>
      <c r="G69" s="23" t="str">
        <f>IF(C69=B68,B70,IF(C69=B70,B68,0))</f>
        <v>_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 t="str">
        <f>IF(C33=B32,B34,IF(C33=B34,B32,0))</f>
        <v>_</v>
      </c>
      <c r="C70" s="17"/>
      <c r="D70" s="17"/>
      <c r="E70" s="35" t="s">
        <v>92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6"/>
      <c r="F71" s="17"/>
      <c r="G71" s="18">
        <v>-91</v>
      </c>
      <c r="H71" s="19" t="str">
        <f>IF(H64=G63,G65,IF(H64=G65,G63,0))</f>
        <v>_</v>
      </c>
      <c r="I71" s="36"/>
      <c r="J71" s="30" t="s">
        <v>93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69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5" t="s">
        <v>94</v>
      </c>
      <c r="F73" s="17"/>
      <c r="G73" s="18">
        <v>-92</v>
      </c>
      <c r="H73" s="23" t="str">
        <f>IF(H68=G67,G69,IF(H68=G69,G67,0))</f>
        <v>_</v>
      </c>
      <c r="I73" s="36"/>
      <c r="J73" s="30" t="s">
        <v>95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96</v>
      </c>
      <c r="F75" s="17"/>
      <c r="G75" s="29"/>
      <c r="H75" s="17"/>
      <c r="I75" s="36"/>
      <c r="J75" s="30" t="s">
        <v>97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zoomScalePageLayoutView="0" workbookViewId="0" topLeftCell="A1">
      <selection activeCell="B52" sqref="B5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61" t="s">
        <v>98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40978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70" t="s">
        <v>99</v>
      </c>
      <c r="B7" s="12">
        <v>1</v>
      </c>
      <c r="C7" s="13" t="str">
        <f>Сл!F20</f>
        <v>Урманов Артур</v>
      </c>
      <c r="D7" s="10"/>
      <c r="E7" s="10"/>
      <c r="F7" s="10"/>
      <c r="G7" s="10"/>
      <c r="H7" s="10"/>
      <c r="I7" s="10"/>
    </row>
    <row r="8" spans="1:9" ht="18">
      <c r="A8" s="70" t="s">
        <v>100</v>
      </c>
      <c r="B8" s="12">
        <v>2</v>
      </c>
      <c r="C8" s="13" t="str">
        <f>Сл!F31</f>
        <v>Коротеев Георгий</v>
      </c>
      <c r="D8" s="10"/>
      <c r="E8" s="10"/>
      <c r="F8" s="10"/>
      <c r="G8" s="10"/>
      <c r="H8" s="10"/>
      <c r="I8" s="10"/>
    </row>
    <row r="9" spans="1:9" ht="18">
      <c r="A9" s="70" t="s">
        <v>101</v>
      </c>
      <c r="B9" s="12">
        <v>3</v>
      </c>
      <c r="C9" s="13" t="str">
        <f>Сл!G43</f>
        <v>Шакиров Ильяс</v>
      </c>
      <c r="D9" s="10"/>
      <c r="E9" s="10"/>
      <c r="F9" s="10"/>
      <c r="G9" s="10"/>
      <c r="H9" s="10"/>
      <c r="I9" s="10"/>
    </row>
    <row r="10" spans="1:9" ht="18">
      <c r="A10" s="70" t="s">
        <v>102</v>
      </c>
      <c r="B10" s="12">
        <v>4</v>
      </c>
      <c r="C10" s="13" t="str">
        <f>Сл!G51</f>
        <v>Лютый Олег</v>
      </c>
      <c r="D10" s="10"/>
      <c r="E10" s="10"/>
      <c r="F10" s="10"/>
      <c r="G10" s="10"/>
      <c r="H10" s="10"/>
      <c r="I10" s="10"/>
    </row>
    <row r="11" spans="1:9" ht="18">
      <c r="A11" s="70" t="s">
        <v>103</v>
      </c>
      <c r="B11" s="12">
        <v>5</v>
      </c>
      <c r="C11" s="13" t="str">
        <f>Сл!C55</f>
        <v>Семенов Юрий</v>
      </c>
      <c r="D11" s="10"/>
      <c r="E11" s="10"/>
      <c r="F11" s="10"/>
      <c r="G11" s="10"/>
      <c r="H11" s="10"/>
      <c r="I11" s="10"/>
    </row>
    <row r="12" spans="1:9" ht="18">
      <c r="A12" s="70" t="s">
        <v>104</v>
      </c>
      <c r="B12" s="12">
        <v>6</v>
      </c>
      <c r="C12" s="13" t="str">
        <f>Сл!C57</f>
        <v>Тодрамович Александр</v>
      </c>
      <c r="D12" s="10"/>
      <c r="E12" s="10"/>
      <c r="F12" s="10"/>
      <c r="G12" s="10"/>
      <c r="H12" s="10"/>
      <c r="I12" s="10"/>
    </row>
    <row r="13" spans="1:9" ht="18">
      <c r="A13" s="70" t="s">
        <v>105</v>
      </c>
      <c r="B13" s="12">
        <v>7</v>
      </c>
      <c r="C13" s="13" t="str">
        <f>Сл!C60</f>
        <v>Хубатулин Ринат</v>
      </c>
      <c r="D13" s="10"/>
      <c r="E13" s="10"/>
      <c r="F13" s="10"/>
      <c r="G13" s="10"/>
      <c r="H13" s="10"/>
      <c r="I13" s="10"/>
    </row>
    <row r="14" spans="1:9" ht="18">
      <c r="A14" s="70" t="s">
        <v>106</v>
      </c>
      <c r="B14" s="12">
        <v>8</v>
      </c>
      <c r="C14" s="13" t="str">
        <f>Сл!C62</f>
        <v>Шапошников Александр</v>
      </c>
      <c r="D14" s="10"/>
      <c r="E14" s="10"/>
      <c r="F14" s="10"/>
      <c r="G14" s="10"/>
      <c r="H14" s="10"/>
      <c r="I14" s="10"/>
    </row>
    <row r="15" spans="1:9" ht="18">
      <c r="A15" s="70" t="s">
        <v>107</v>
      </c>
      <c r="B15" s="12">
        <v>9</v>
      </c>
      <c r="C15" s="13" t="str">
        <f>Сл!G57</f>
        <v>Барышев Сергей</v>
      </c>
      <c r="D15" s="10"/>
      <c r="E15" s="10"/>
      <c r="F15" s="10"/>
      <c r="G15" s="10"/>
      <c r="H15" s="10"/>
      <c r="I15" s="10"/>
    </row>
    <row r="16" spans="1:9" ht="18">
      <c r="A16" s="70" t="s">
        <v>108</v>
      </c>
      <c r="B16" s="12">
        <v>10</v>
      </c>
      <c r="C16" s="13" t="str">
        <f>Сл!G60</f>
        <v>Стародубцев Олег</v>
      </c>
      <c r="D16" s="10"/>
      <c r="E16" s="10"/>
      <c r="F16" s="10"/>
      <c r="G16" s="10"/>
      <c r="H16" s="10"/>
      <c r="I16" s="10"/>
    </row>
    <row r="17" spans="1:9" ht="18">
      <c r="A17" s="70" t="s">
        <v>109</v>
      </c>
      <c r="B17" s="12">
        <v>11</v>
      </c>
      <c r="C17" s="13" t="str">
        <f>Сл!G64</f>
        <v>Толкачев Иван</v>
      </c>
      <c r="D17" s="10"/>
      <c r="E17" s="10"/>
      <c r="F17" s="10"/>
      <c r="G17" s="10"/>
      <c r="H17" s="10"/>
      <c r="I17" s="10"/>
    </row>
    <row r="18" spans="1:9" ht="18">
      <c r="A18" s="70" t="s">
        <v>110</v>
      </c>
      <c r="B18" s="12">
        <v>12</v>
      </c>
      <c r="C18" s="13" t="str">
        <f>Сл!G66</f>
        <v>Гарифуллин Валерий</v>
      </c>
      <c r="D18" s="10"/>
      <c r="E18" s="10"/>
      <c r="F18" s="10"/>
      <c r="G18" s="10"/>
      <c r="H18" s="10"/>
      <c r="I18" s="10"/>
    </row>
    <row r="19" spans="1:9" ht="18">
      <c r="A19" s="70" t="s">
        <v>111</v>
      </c>
      <c r="B19" s="12">
        <v>13</v>
      </c>
      <c r="C19" s="13" t="str">
        <f>Сл!D67</f>
        <v>Хакимова Фиоза</v>
      </c>
      <c r="D19" s="10"/>
      <c r="E19" s="10"/>
      <c r="F19" s="10"/>
      <c r="G19" s="10"/>
      <c r="H19" s="10"/>
      <c r="I19" s="10"/>
    </row>
    <row r="20" spans="1:9" ht="18">
      <c r="A20" s="70" t="s">
        <v>18</v>
      </c>
      <c r="B20" s="12">
        <v>14</v>
      </c>
      <c r="C20" s="13">
        <f>Сл!D70</f>
        <v>0</v>
      </c>
      <c r="D20" s="10"/>
      <c r="E20" s="10"/>
      <c r="F20" s="10"/>
      <c r="G20" s="10"/>
      <c r="H20" s="10"/>
      <c r="I20" s="10"/>
    </row>
    <row r="21" spans="1:9" ht="18">
      <c r="A21" s="70" t="s">
        <v>18</v>
      </c>
      <c r="B21" s="12">
        <v>15</v>
      </c>
      <c r="C21" s="13">
        <f>Сл!G69</f>
        <v>0</v>
      </c>
      <c r="D21" s="10"/>
      <c r="E21" s="10"/>
      <c r="F21" s="10"/>
      <c r="G21" s="10"/>
      <c r="H21" s="10"/>
      <c r="I21" s="10"/>
    </row>
    <row r="22" spans="1:9" ht="18">
      <c r="A22" s="70" t="s">
        <v>18</v>
      </c>
      <c r="B22" s="12">
        <v>16</v>
      </c>
      <c r="C22" s="13" t="str">
        <f>Сл!G71</f>
        <v>_</v>
      </c>
      <c r="D22" s="10"/>
      <c r="E22" s="10"/>
      <c r="F22" s="10"/>
      <c r="G22" s="10"/>
      <c r="H22" s="10"/>
      <c r="I22" s="10"/>
    </row>
  </sheetData>
  <sheetProtection sheet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zoomScalePageLayoutView="0" workbookViewId="0" topLeftCell="A1">
      <selection activeCell="B52" sqref="B5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14" t="str">
        <f>СпСл!A1</f>
        <v>Кубок Башкортостана 2012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4" t="str">
        <f>СпСл!A2</f>
        <v>Турнир Старшей лиги 9-го Этапа Международный женский день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6">
        <f>СпСл!A3</f>
        <v>40978</v>
      </c>
      <c r="B3" s="16"/>
      <c r="C3" s="16"/>
      <c r="D3" s="16"/>
      <c r="E3" s="16"/>
      <c r="F3" s="16"/>
      <c r="G3" s="16"/>
      <c r="H3" s="16"/>
      <c r="I3" s="16"/>
      <c r="J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71" t="str">
        <f>СпСл!A7</f>
        <v>Коротеев Георгий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72">
        <v>1</v>
      </c>
      <c r="C6" s="73" t="s">
        <v>99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74" t="str">
        <f>СпСл!A22</f>
        <v>_</v>
      </c>
      <c r="C7" s="75"/>
      <c r="D7" s="17"/>
      <c r="E7" s="17"/>
      <c r="F7" s="17"/>
      <c r="G7" s="17"/>
      <c r="H7" s="17"/>
      <c r="I7" s="17"/>
    </row>
    <row r="8" spans="1:9" ht="12.75">
      <c r="A8" s="17"/>
      <c r="B8" s="17"/>
      <c r="C8" s="72">
        <v>9</v>
      </c>
      <c r="D8" s="73" t="s">
        <v>99</v>
      </c>
      <c r="E8" s="17"/>
      <c r="F8" s="17"/>
      <c r="G8" s="17"/>
      <c r="H8" s="17"/>
      <c r="I8" s="17"/>
    </row>
    <row r="9" spans="1:9" ht="12.75">
      <c r="A9" s="18">
        <v>9</v>
      </c>
      <c r="B9" s="71" t="str">
        <f>СпСл!A15</f>
        <v>Семенов Юрий</v>
      </c>
      <c r="C9" s="75"/>
      <c r="D9" s="75"/>
      <c r="E9" s="17"/>
      <c r="F9" s="17"/>
      <c r="G9" s="17"/>
      <c r="H9" s="17"/>
      <c r="I9" s="17"/>
    </row>
    <row r="10" spans="1:9" ht="12.75">
      <c r="A10" s="17"/>
      <c r="B10" s="72">
        <v>2</v>
      </c>
      <c r="C10" s="76" t="s">
        <v>106</v>
      </c>
      <c r="D10" s="75"/>
      <c r="E10" s="17"/>
      <c r="F10" s="17"/>
      <c r="G10" s="17"/>
      <c r="H10" s="17"/>
      <c r="I10" s="17"/>
    </row>
    <row r="11" spans="1:9" ht="12.75">
      <c r="A11" s="18">
        <v>8</v>
      </c>
      <c r="B11" s="74" t="str">
        <f>СпСл!A14</f>
        <v>Тодрамович Александр</v>
      </c>
      <c r="C11" s="17"/>
      <c r="D11" s="75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72">
        <v>13</v>
      </c>
      <c r="E12" s="73" t="s">
        <v>99</v>
      </c>
      <c r="F12" s="17"/>
      <c r="G12" s="26"/>
      <c r="H12" s="17"/>
      <c r="I12" s="17"/>
    </row>
    <row r="13" spans="1:9" ht="12.75">
      <c r="A13" s="18">
        <v>5</v>
      </c>
      <c r="B13" s="71" t="str">
        <f>СпСл!A11</f>
        <v>Хубатулин Ринат</v>
      </c>
      <c r="C13" s="17"/>
      <c r="D13" s="75"/>
      <c r="E13" s="75"/>
      <c r="F13" s="17"/>
      <c r="G13" s="26"/>
      <c r="H13" s="17"/>
      <c r="I13" s="17"/>
    </row>
    <row r="14" spans="1:9" ht="12.75">
      <c r="A14" s="17"/>
      <c r="B14" s="72">
        <v>3</v>
      </c>
      <c r="C14" s="77" t="s">
        <v>103</v>
      </c>
      <c r="D14" s="75"/>
      <c r="E14" s="75"/>
      <c r="F14" s="17"/>
      <c r="G14" s="26"/>
      <c r="H14" s="17"/>
      <c r="I14" s="17"/>
    </row>
    <row r="15" spans="1:9" ht="12.75">
      <c r="A15" s="18">
        <v>12</v>
      </c>
      <c r="B15" s="74" t="str">
        <f>СпСл!A18</f>
        <v>Гарифуллин Валерий</v>
      </c>
      <c r="C15" s="75"/>
      <c r="D15" s="75"/>
      <c r="E15" s="75"/>
      <c r="F15" s="17"/>
      <c r="G15" s="26"/>
      <c r="H15" s="17"/>
      <c r="I15" s="17"/>
    </row>
    <row r="16" spans="1:9" ht="12.75">
      <c r="A16" s="17"/>
      <c r="B16" s="17"/>
      <c r="C16" s="72">
        <v>10</v>
      </c>
      <c r="D16" s="76" t="s">
        <v>102</v>
      </c>
      <c r="E16" s="75"/>
      <c r="F16" s="17"/>
      <c r="G16" s="17"/>
      <c r="H16" s="17"/>
      <c r="I16" s="17"/>
    </row>
    <row r="17" spans="1:9" ht="12.75">
      <c r="A17" s="18">
        <v>13</v>
      </c>
      <c r="B17" s="71" t="str">
        <f>СпСл!A19</f>
        <v>Хакимова Фиоза</v>
      </c>
      <c r="C17" s="75"/>
      <c r="D17" s="17"/>
      <c r="E17" s="75"/>
      <c r="F17" s="17"/>
      <c r="G17" s="17"/>
      <c r="H17" s="17"/>
      <c r="I17" s="17"/>
    </row>
    <row r="18" spans="1:9" ht="12.75">
      <c r="A18" s="17"/>
      <c r="B18" s="72">
        <v>4</v>
      </c>
      <c r="C18" s="76" t="s">
        <v>102</v>
      </c>
      <c r="D18" s="17"/>
      <c r="E18" s="75"/>
      <c r="F18" s="17"/>
      <c r="G18" s="17"/>
      <c r="H18" s="17"/>
      <c r="I18" s="17"/>
    </row>
    <row r="19" spans="1:9" ht="12.75">
      <c r="A19" s="18">
        <v>4</v>
      </c>
      <c r="B19" s="74" t="str">
        <f>СпСл!A10</f>
        <v>Лютый Олег</v>
      </c>
      <c r="C19" s="17"/>
      <c r="D19" s="17"/>
      <c r="E19" s="75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72">
        <v>15</v>
      </c>
      <c r="F20" s="78" t="s">
        <v>100</v>
      </c>
      <c r="G20" s="73"/>
      <c r="H20" s="73"/>
      <c r="I20" s="73"/>
    </row>
    <row r="21" spans="1:9" ht="12.75">
      <c r="A21" s="18">
        <v>3</v>
      </c>
      <c r="B21" s="71" t="str">
        <f>СпСл!A9</f>
        <v>Шакиров Ильяс</v>
      </c>
      <c r="C21" s="17"/>
      <c r="D21" s="17"/>
      <c r="E21" s="75"/>
      <c r="F21" s="29"/>
      <c r="G21" s="17"/>
      <c r="H21" s="79" t="s">
        <v>19</v>
      </c>
      <c r="I21" s="79"/>
    </row>
    <row r="22" spans="1:9" ht="12.75">
      <c r="A22" s="17"/>
      <c r="B22" s="72">
        <v>5</v>
      </c>
      <c r="C22" s="73" t="s">
        <v>101</v>
      </c>
      <c r="D22" s="17"/>
      <c r="E22" s="75"/>
      <c r="F22" s="29"/>
      <c r="G22" s="17"/>
      <c r="H22" s="17"/>
      <c r="I22" s="17"/>
    </row>
    <row r="23" spans="1:9" ht="12.75">
      <c r="A23" s="18">
        <v>14</v>
      </c>
      <c r="B23" s="74" t="str">
        <f>СпСл!A20</f>
        <v>_</v>
      </c>
      <c r="C23" s="75"/>
      <c r="D23" s="17"/>
      <c r="E23" s="75"/>
      <c r="F23" s="29"/>
      <c r="G23" s="17"/>
      <c r="H23" s="17"/>
      <c r="I23" s="17"/>
    </row>
    <row r="24" spans="1:9" ht="12.75">
      <c r="A24" s="17"/>
      <c r="B24" s="17"/>
      <c r="C24" s="72">
        <v>11</v>
      </c>
      <c r="D24" s="73" t="s">
        <v>101</v>
      </c>
      <c r="E24" s="75"/>
      <c r="F24" s="29"/>
      <c r="G24" s="17"/>
      <c r="H24" s="17"/>
      <c r="I24" s="17"/>
    </row>
    <row r="25" spans="1:9" ht="12.75">
      <c r="A25" s="18">
        <v>11</v>
      </c>
      <c r="B25" s="71" t="str">
        <f>СпСл!A17</f>
        <v>Толкачев Иван</v>
      </c>
      <c r="C25" s="75"/>
      <c r="D25" s="75"/>
      <c r="E25" s="75"/>
      <c r="F25" s="29"/>
      <c r="G25" s="17"/>
      <c r="H25" s="17"/>
      <c r="I25" s="17"/>
    </row>
    <row r="26" spans="1:9" ht="12.75">
      <c r="A26" s="17"/>
      <c r="B26" s="72">
        <v>6</v>
      </c>
      <c r="C26" s="76" t="s">
        <v>104</v>
      </c>
      <c r="D26" s="75"/>
      <c r="E26" s="75"/>
      <c r="F26" s="29"/>
      <c r="G26" s="17"/>
      <c r="H26" s="17"/>
      <c r="I26" s="17"/>
    </row>
    <row r="27" spans="1:9" ht="12.75">
      <c r="A27" s="18">
        <v>6</v>
      </c>
      <c r="B27" s="74" t="str">
        <f>СпСл!A12</f>
        <v>Шапошников Александр</v>
      </c>
      <c r="C27" s="17"/>
      <c r="D27" s="75"/>
      <c r="E27" s="75"/>
      <c r="F27" s="29"/>
      <c r="G27" s="17"/>
      <c r="H27" s="17"/>
      <c r="I27" s="17"/>
    </row>
    <row r="28" spans="1:9" ht="12.75">
      <c r="A28" s="17"/>
      <c r="B28" s="17"/>
      <c r="C28" s="17"/>
      <c r="D28" s="72">
        <v>14</v>
      </c>
      <c r="E28" s="76" t="s">
        <v>100</v>
      </c>
      <c r="F28" s="29"/>
      <c r="G28" s="17"/>
      <c r="H28" s="17"/>
      <c r="I28" s="17"/>
    </row>
    <row r="29" spans="1:9" ht="12.75">
      <c r="A29" s="18">
        <v>7</v>
      </c>
      <c r="B29" s="71" t="str">
        <f>СпСл!A13</f>
        <v>Стародубцев Олег</v>
      </c>
      <c r="C29" s="17"/>
      <c r="D29" s="75"/>
      <c r="E29" s="17"/>
      <c r="F29" s="29"/>
      <c r="G29" s="17"/>
      <c r="H29" s="17"/>
      <c r="I29" s="17"/>
    </row>
    <row r="30" spans="1:9" ht="12.75">
      <c r="A30" s="17"/>
      <c r="B30" s="72">
        <v>7</v>
      </c>
      <c r="C30" s="73" t="s">
        <v>108</v>
      </c>
      <c r="D30" s="75"/>
      <c r="E30" s="17"/>
      <c r="F30" s="29"/>
      <c r="G30" s="17"/>
      <c r="H30" s="17"/>
      <c r="I30" s="17"/>
    </row>
    <row r="31" spans="1:9" ht="12.75">
      <c r="A31" s="18">
        <v>10</v>
      </c>
      <c r="B31" s="74" t="str">
        <f>СпСл!A16</f>
        <v>Барышев Сергей</v>
      </c>
      <c r="C31" s="75"/>
      <c r="D31" s="75"/>
      <c r="E31" s="18">
        <v>-15</v>
      </c>
      <c r="F31" s="71" t="str">
        <f>IF(F20=E12,E28,IF(F20=E28,E12,0))</f>
        <v>Коротеев Георгий</v>
      </c>
      <c r="G31" s="77"/>
      <c r="H31" s="77"/>
      <c r="I31" s="77"/>
    </row>
    <row r="32" spans="1:9" ht="12.75">
      <c r="A32" s="17"/>
      <c r="B32" s="17"/>
      <c r="C32" s="72">
        <v>12</v>
      </c>
      <c r="D32" s="76" t="s">
        <v>100</v>
      </c>
      <c r="E32" s="17"/>
      <c r="F32" s="29"/>
      <c r="G32" s="17"/>
      <c r="H32" s="79" t="s">
        <v>20</v>
      </c>
      <c r="I32" s="79"/>
    </row>
    <row r="33" spans="1:9" ht="12.75">
      <c r="A33" s="18">
        <v>15</v>
      </c>
      <c r="B33" s="71" t="str">
        <f>СпСл!A21</f>
        <v>_</v>
      </c>
      <c r="C33" s="75"/>
      <c r="D33" s="17"/>
      <c r="E33" s="17"/>
      <c r="F33" s="29"/>
      <c r="G33" s="17"/>
      <c r="H33" s="17"/>
      <c r="I33" s="17"/>
    </row>
    <row r="34" spans="1:9" ht="12.75">
      <c r="A34" s="17"/>
      <c r="B34" s="72">
        <v>8</v>
      </c>
      <c r="C34" s="76" t="s">
        <v>100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74" t="str">
        <f>СпСл!A8</f>
        <v>Урманов Артур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71" t="str">
        <f>IF(C6=B5,B7,IF(C6=B7,B5,0))</f>
        <v>_</v>
      </c>
      <c r="C37" s="17"/>
      <c r="D37" s="18">
        <v>-13</v>
      </c>
      <c r="E37" s="71" t="str">
        <f>IF(E12=D8,D16,IF(E12=D16,D8,0))</f>
        <v>Лютый Олег</v>
      </c>
      <c r="F37" s="17"/>
      <c r="G37" s="17"/>
      <c r="H37" s="17"/>
      <c r="I37" s="17"/>
    </row>
    <row r="38" spans="1:9" ht="12.75">
      <c r="A38" s="17"/>
      <c r="B38" s="72">
        <v>16</v>
      </c>
      <c r="C38" s="80" t="s">
        <v>107</v>
      </c>
      <c r="D38" s="17"/>
      <c r="E38" s="75"/>
      <c r="F38" s="17"/>
      <c r="G38" s="17"/>
      <c r="H38" s="17"/>
      <c r="I38" s="17"/>
    </row>
    <row r="39" spans="1:9" ht="12.75">
      <c r="A39" s="18">
        <v>-2</v>
      </c>
      <c r="B39" s="74" t="str">
        <f>IF(C10=B9,B11,IF(C10=B11,B9,0))</f>
        <v>Семенов Юрий</v>
      </c>
      <c r="C39" s="72">
        <v>20</v>
      </c>
      <c r="D39" s="80" t="s">
        <v>107</v>
      </c>
      <c r="E39" s="72">
        <v>26</v>
      </c>
      <c r="F39" s="80" t="s">
        <v>102</v>
      </c>
      <c r="G39" s="17"/>
      <c r="H39" s="17"/>
      <c r="I39" s="17"/>
    </row>
    <row r="40" spans="1:9" ht="12.75">
      <c r="A40" s="17"/>
      <c r="B40" s="18">
        <v>-12</v>
      </c>
      <c r="C40" s="74" t="str">
        <f>IF(D32=C30,C34,IF(D32=C34,C30,0))</f>
        <v>Барышев Сергей</v>
      </c>
      <c r="D40" s="75"/>
      <c r="E40" s="75"/>
      <c r="F40" s="75"/>
      <c r="G40" s="17"/>
      <c r="H40" s="17"/>
      <c r="I40" s="17"/>
    </row>
    <row r="41" spans="1:9" ht="12.75">
      <c r="A41" s="18">
        <v>-3</v>
      </c>
      <c r="B41" s="71" t="str">
        <f>IF(C14=B13,B15,IF(C14=B15,B13,0))</f>
        <v>Гарифуллин Валерий</v>
      </c>
      <c r="C41" s="17"/>
      <c r="D41" s="72">
        <v>24</v>
      </c>
      <c r="E41" s="81" t="s">
        <v>107</v>
      </c>
      <c r="F41" s="75"/>
      <c r="G41" s="17"/>
      <c r="H41" s="17"/>
      <c r="I41" s="17"/>
    </row>
    <row r="42" spans="1:9" ht="12.75">
      <c r="A42" s="17"/>
      <c r="B42" s="72">
        <v>17</v>
      </c>
      <c r="C42" s="80" t="s">
        <v>110</v>
      </c>
      <c r="D42" s="75"/>
      <c r="E42" s="29"/>
      <c r="F42" s="75"/>
      <c r="G42" s="17"/>
      <c r="H42" s="17"/>
      <c r="I42" s="17"/>
    </row>
    <row r="43" spans="1:9" ht="12.75">
      <c r="A43" s="18">
        <v>-4</v>
      </c>
      <c r="B43" s="74" t="str">
        <f>IF(C18=B17,B19,IF(C18=B19,B17,0))</f>
        <v>Хакимова Фиоза</v>
      </c>
      <c r="C43" s="72">
        <v>21</v>
      </c>
      <c r="D43" s="81" t="s">
        <v>104</v>
      </c>
      <c r="E43" s="29"/>
      <c r="F43" s="72">
        <v>28</v>
      </c>
      <c r="G43" s="80" t="s">
        <v>101</v>
      </c>
      <c r="H43" s="77"/>
      <c r="I43" s="77"/>
    </row>
    <row r="44" spans="1:9" ht="12.75">
      <c r="A44" s="17"/>
      <c r="B44" s="18">
        <v>-11</v>
      </c>
      <c r="C44" s="74" t="str">
        <f>IF(D24=C22,C26,IF(D24=C26,C22,0))</f>
        <v>Шапошников Александр</v>
      </c>
      <c r="D44" s="17"/>
      <c r="E44" s="29"/>
      <c r="F44" s="75"/>
      <c r="G44" s="17"/>
      <c r="H44" s="79" t="s">
        <v>21</v>
      </c>
      <c r="I44" s="79"/>
    </row>
    <row r="45" spans="1:9" ht="12.75">
      <c r="A45" s="18">
        <v>-5</v>
      </c>
      <c r="B45" s="71" t="str">
        <f>IF(C22=B21,B23,IF(C22=B23,B21,0))</f>
        <v>_</v>
      </c>
      <c r="C45" s="17"/>
      <c r="D45" s="18">
        <v>-14</v>
      </c>
      <c r="E45" s="71" t="str">
        <f>IF(E28=D24,D32,IF(E28=D32,D24,0))</f>
        <v>Шакиров Ильяс</v>
      </c>
      <c r="F45" s="75"/>
      <c r="G45" s="29"/>
      <c r="H45" s="17"/>
      <c r="I45" s="17"/>
    </row>
    <row r="46" spans="1:9" ht="12.75">
      <c r="A46" s="17"/>
      <c r="B46" s="72">
        <v>18</v>
      </c>
      <c r="C46" s="80" t="s">
        <v>109</v>
      </c>
      <c r="D46" s="17"/>
      <c r="E46" s="72"/>
      <c r="F46" s="75"/>
      <c r="G46" s="29"/>
      <c r="H46" s="17"/>
      <c r="I46" s="17"/>
    </row>
    <row r="47" spans="1:9" ht="12.75">
      <c r="A47" s="18">
        <v>-6</v>
      </c>
      <c r="B47" s="74" t="str">
        <f>IF(C26=B25,B27,IF(C26=B27,B25,0))</f>
        <v>Толкачев Иван</v>
      </c>
      <c r="C47" s="72">
        <v>22</v>
      </c>
      <c r="D47" s="80" t="s">
        <v>103</v>
      </c>
      <c r="E47" s="72">
        <v>27</v>
      </c>
      <c r="F47" s="81" t="s">
        <v>101</v>
      </c>
      <c r="G47" s="29"/>
      <c r="H47" s="17"/>
      <c r="I47" s="17"/>
    </row>
    <row r="48" spans="1:9" ht="12.75">
      <c r="A48" s="17"/>
      <c r="B48" s="18">
        <v>-10</v>
      </c>
      <c r="C48" s="74" t="str">
        <f>IF(D16=C14,C18,IF(D16=C18,C14,0))</f>
        <v>Хубатулин Ринат</v>
      </c>
      <c r="D48" s="75"/>
      <c r="E48" s="75"/>
      <c r="F48" s="17"/>
      <c r="G48" s="29"/>
      <c r="H48" s="17"/>
      <c r="I48" s="17"/>
    </row>
    <row r="49" spans="1:9" ht="12.75">
      <c r="A49" s="18">
        <v>-7</v>
      </c>
      <c r="B49" s="71" t="str">
        <f>IF(C30=B29,B31,IF(C30=B31,B29,0))</f>
        <v>Стародубцев Олег</v>
      </c>
      <c r="C49" s="17"/>
      <c r="D49" s="72">
        <v>25</v>
      </c>
      <c r="E49" s="81" t="s">
        <v>106</v>
      </c>
      <c r="F49" s="17"/>
      <c r="G49" s="29"/>
      <c r="H49" s="17"/>
      <c r="I49" s="17"/>
    </row>
    <row r="50" spans="1:9" ht="12.75">
      <c r="A50" s="17"/>
      <c r="B50" s="72">
        <v>19</v>
      </c>
      <c r="C50" s="80" t="s">
        <v>105</v>
      </c>
      <c r="D50" s="75"/>
      <c r="E50" s="29"/>
      <c r="F50" s="17"/>
      <c r="G50" s="29"/>
      <c r="H50" s="17"/>
      <c r="I50" s="17"/>
    </row>
    <row r="51" spans="1:9" ht="12.75">
      <c r="A51" s="18">
        <v>-8</v>
      </c>
      <c r="B51" s="74" t="str">
        <f>IF(C34=B33,B35,IF(C34=B35,B33,0))</f>
        <v>_</v>
      </c>
      <c r="C51" s="72">
        <v>23</v>
      </c>
      <c r="D51" s="81" t="s">
        <v>106</v>
      </c>
      <c r="E51" s="29"/>
      <c r="F51" s="18">
        <v>-28</v>
      </c>
      <c r="G51" s="71" t="str">
        <f>IF(G43=F39,F47,IF(G43=F47,F39,0))</f>
        <v>Лютый Олег</v>
      </c>
      <c r="H51" s="77"/>
      <c r="I51" s="77"/>
    </row>
    <row r="52" spans="1:9" ht="12.75">
      <c r="A52" s="17"/>
      <c r="B52" s="33">
        <v>-9</v>
      </c>
      <c r="C52" s="74" t="str">
        <f>IF(D8=C6,C10,IF(D8=C10,C6,0))</f>
        <v>Тодрамович Александр</v>
      </c>
      <c r="D52" s="17"/>
      <c r="E52" s="29"/>
      <c r="F52" s="17"/>
      <c r="G52" s="34"/>
      <c r="H52" s="79" t="s">
        <v>22</v>
      </c>
      <c r="I52" s="79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71" t="str">
        <f>IF(F39=E37,E41,IF(F39=E41,E37,0))</f>
        <v>Семенов Юрий</v>
      </c>
      <c r="C54" s="17"/>
      <c r="D54" s="18">
        <v>-20</v>
      </c>
      <c r="E54" s="71" t="str">
        <f>IF(D39=C38,C40,IF(D39=C40,C38,0))</f>
        <v>Барышев Сергей</v>
      </c>
      <c r="F54" s="17"/>
      <c r="G54" s="17"/>
      <c r="H54" s="17"/>
      <c r="I54" s="17"/>
    </row>
    <row r="55" spans="1:9" ht="12.75">
      <c r="A55" s="17"/>
      <c r="B55" s="72">
        <v>29</v>
      </c>
      <c r="C55" s="73" t="s">
        <v>107</v>
      </c>
      <c r="D55" s="17"/>
      <c r="E55" s="72">
        <v>31</v>
      </c>
      <c r="F55" s="73" t="s">
        <v>108</v>
      </c>
      <c r="G55" s="17"/>
      <c r="H55" s="17"/>
      <c r="I55" s="17"/>
    </row>
    <row r="56" spans="1:9" ht="12.75">
      <c r="A56" s="18">
        <v>-27</v>
      </c>
      <c r="B56" s="74" t="str">
        <f>IF(F47=E45,E49,IF(F47=E49,E45,0))</f>
        <v>Тодрамович Александр</v>
      </c>
      <c r="C56" s="35" t="s">
        <v>23</v>
      </c>
      <c r="D56" s="18">
        <v>-21</v>
      </c>
      <c r="E56" s="74" t="str">
        <f>IF(D43=C42,C44,IF(D43=C44,C42,0))</f>
        <v>Гарифуллин Валерий</v>
      </c>
      <c r="F56" s="75"/>
      <c r="G56" s="29"/>
      <c r="H56" s="17"/>
      <c r="I56" s="17"/>
    </row>
    <row r="57" spans="1:9" ht="12.75">
      <c r="A57" s="17"/>
      <c r="B57" s="18">
        <v>-29</v>
      </c>
      <c r="C57" s="71" t="str">
        <f>IF(C55=B54,B56,IF(C55=B56,B54,0))</f>
        <v>Тодрамович Александр</v>
      </c>
      <c r="D57" s="17"/>
      <c r="E57" s="17"/>
      <c r="F57" s="72">
        <v>33</v>
      </c>
      <c r="G57" s="73" t="s">
        <v>108</v>
      </c>
      <c r="H57" s="77"/>
      <c r="I57" s="77"/>
    </row>
    <row r="58" spans="1:9" ht="12.75">
      <c r="A58" s="17"/>
      <c r="B58" s="17"/>
      <c r="C58" s="35" t="s">
        <v>24</v>
      </c>
      <c r="D58" s="18">
        <v>-22</v>
      </c>
      <c r="E58" s="71" t="str">
        <f>IF(D47=C46,C48,IF(D47=C48,C46,0))</f>
        <v>Толкачев Иван</v>
      </c>
      <c r="F58" s="75"/>
      <c r="G58" s="17"/>
      <c r="H58" s="79" t="s">
        <v>25</v>
      </c>
      <c r="I58" s="79"/>
    </row>
    <row r="59" spans="1:9" ht="12.75">
      <c r="A59" s="18">
        <v>-24</v>
      </c>
      <c r="B59" s="71" t="str">
        <f>IF(E41=D39,D43,IF(E41=D43,D39,0))</f>
        <v>Шапошников Александр</v>
      </c>
      <c r="C59" s="17"/>
      <c r="D59" s="17"/>
      <c r="E59" s="72">
        <v>32</v>
      </c>
      <c r="F59" s="76" t="s">
        <v>105</v>
      </c>
      <c r="G59" s="36"/>
      <c r="H59" s="17"/>
      <c r="I59" s="17"/>
    </row>
    <row r="60" spans="1:9" ht="12.75">
      <c r="A60" s="17"/>
      <c r="B60" s="72">
        <v>30</v>
      </c>
      <c r="C60" s="73" t="s">
        <v>103</v>
      </c>
      <c r="D60" s="18">
        <v>-23</v>
      </c>
      <c r="E60" s="74" t="str">
        <f>IF(D51=C50,C52,IF(D51=C52,C50,0))</f>
        <v>Стародубцев Олег</v>
      </c>
      <c r="F60" s="18">
        <v>-33</v>
      </c>
      <c r="G60" s="71" t="str">
        <f>IF(G57=F55,F59,IF(G57=F59,F55,0))</f>
        <v>Стародубцев Олег</v>
      </c>
      <c r="H60" s="77"/>
      <c r="I60" s="77"/>
    </row>
    <row r="61" spans="1:9" ht="12.75">
      <c r="A61" s="18">
        <v>-25</v>
      </c>
      <c r="B61" s="74" t="str">
        <f>IF(E49=D47,D51,IF(E49=D51,D47,0))</f>
        <v>Хубатулин Ринат</v>
      </c>
      <c r="C61" s="35" t="s">
        <v>26</v>
      </c>
      <c r="D61" s="17"/>
      <c r="E61" s="17"/>
      <c r="F61" s="17"/>
      <c r="G61" s="17"/>
      <c r="H61" s="79" t="s">
        <v>27</v>
      </c>
      <c r="I61" s="79"/>
    </row>
    <row r="62" spans="1:9" ht="12.75">
      <c r="A62" s="17"/>
      <c r="B62" s="18">
        <v>-30</v>
      </c>
      <c r="C62" s="71" t="str">
        <f>IF(C60=B59,B61,IF(C60=B61,B59,0))</f>
        <v>Шапошников Александр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5" t="s">
        <v>28</v>
      </c>
      <c r="D63" s="17"/>
      <c r="E63" s="18">
        <v>-31</v>
      </c>
      <c r="F63" s="71" t="str">
        <f>IF(F55=E54,E56,IF(F55=E56,E54,0))</f>
        <v>Гарифуллин Валерий</v>
      </c>
      <c r="G63" s="17"/>
      <c r="H63" s="17"/>
      <c r="I63" s="17"/>
    </row>
    <row r="64" spans="1:9" ht="12.75">
      <c r="A64" s="18">
        <v>-16</v>
      </c>
      <c r="B64" s="71" t="str">
        <f>IF(C38=B37,B39,IF(C38=B39,B37,0))</f>
        <v>_</v>
      </c>
      <c r="C64" s="17"/>
      <c r="D64" s="17"/>
      <c r="E64" s="17"/>
      <c r="F64" s="72">
        <v>34</v>
      </c>
      <c r="G64" s="73" t="s">
        <v>109</v>
      </c>
      <c r="H64" s="77"/>
      <c r="I64" s="77"/>
    </row>
    <row r="65" spans="1:9" ht="12.75">
      <c r="A65" s="17"/>
      <c r="B65" s="72">
        <v>35</v>
      </c>
      <c r="C65" s="73" t="s">
        <v>111</v>
      </c>
      <c r="D65" s="17"/>
      <c r="E65" s="18">
        <v>-32</v>
      </c>
      <c r="F65" s="74" t="str">
        <f>IF(F59=E58,E60,IF(F59=E60,E58,0))</f>
        <v>Толкачев Иван</v>
      </c>
      <c r="G65" s="17"/>
      <c r="H65" s="79" t="s">
        <v>29</v>
      </c>
      <c r="I65" s="79"/>
    </row>
    <row r="66" spans="1:9" ht="12.75">
      <c r="A66" s="18">
        <v>-17</v>
      </c>
      <c r="B66" s="74" t="str">
        <f>IF(C42=B41,B43,IF(C42=B43,B41,0))</f>
        <v>Хакимова Фиоза</v>
      </c>
      <c r="C66" s="75"/>
      <c r="D66" s="29"/>
      <c r="E66" s="17"/>
      <c r="F66" s="18">
        <v>-34</v>
      </c>
      <c r="G66" s="71" t="str">
        <f>IF(G64=F63,F65,IF(G64=F65,F63,0))</f>
        <v>Гарифуллин Валерий</v>
      </c>
      <c r="H66" s="77"/>
      <c r="I66" s="77"/>
    </row>
    <row r="67" spans="1:9" ht="12.75">
      <c r="A67" s="17"/>
      <c r="B67" s="17"/>
      <c r="C67" s="72">
        <v>37</v>
      </c>
      <c r="D67" s="73" t="s">
        <v>111</v>
      </c>
      <c r="E67" s="17"/>
      <c r="F67" s="17"/>
      <c r="G67" s="17"/>
      <c r="H67" s="79" t="s">
        <v>30</v>
      </c>
      <c r="I67" s="79"/>
    </row>
    <row r="68" spans="1:9" ht="12.75">
      <c r="A68" s="18">
        <v>-18</v>
      </c>
      <c r="B68" s="71" t="str">
        <f>IF(C46=B45,B47,IF(C46=B47,B45,0))</f>
        <v>_</v>
      </c>
      <c r="C68" s="75"/>
      <c r="D68" s="37" t="s">
        <v>31</v>
      </c>
      <c r="E68" s="18">
        <v>-35</v>
      </c>
      <c r="F68" s="71" t="str">
        <f>IF(C65=B64,B66,IF(C65=B66,B64,0))</f>
        <v>_</v>
      </c>
      <c r="G68" s="17"/>
      <c r="H68" s="17"/>
      <c r="I68" s="17"/>
    </row>
    <row r="69" spans="1:9" ht="12.75">
      <c r="A69" s="17"/>
      <c r="B69" s="72">
        <v>36</v>
      </c>
      <c r="C69" s="76"/>
      <c r="D69" s="36"/>
      <c r="E69" s="17"/>
      <c r="F69" s="72">
        <v>38</v>
      </c>
      <c r="G69" s="73"/>
      <c r="H69" s="77"/>
      <c r="I69" s="77"/>
    </row>
    <row r="70" spans="1:9" ht="12.75">
      <c r="A70" s="18">
        <v>-19</v>
      </c>
      <c r="B70" s="74" t="str">
        <f>IF(C50=B49,B51,IF(C50=B51,B49,0))</f>
        <v>_</v>
      </c>
      <c r="C70" s="18">
        <v>-37</v>
      </c>
      <c r="D70" s="71">
        <f>IF(D67=C65,C69,IF(D67=C69,C65,0))</f>
        <v>0</v>
      </c>
      <c r="E70" s="18">
        <v>-36</v>
      </c>
      <c r="F70" s="74">
        <f>IF(C69=B68,B70,IF(C69=B70,B68,0))</f>
        <v>0</v>
      </c>
      <c r="G70" s="17"/>
      <c r="H70" s="79" t="s">
        <v>32</v>
      </c>
      <c r="I70" s="79"/>
    </row>
    <row r="71" spans="1:9" ht="12.75">
      <c r="A71" s="17"/>
      <c r="B71" s="17"/>
      <c r="C71" s="17"/>
      <c r="D71" s="35" t="s">
        <v>33</v>
      </c>
      <c r="E71" s="17"/>
      <c r="F71" s="18">
        <v>-38</v>
      </c>
      <c r="G71" s="71" t="str">
        <f>IF(G69=F68,F70,IF(G69=F70,F68,0))</f>
        <v>_</v>
      </c>
      <c r="H71" s="77"/>
      <c r="I71" s="77"/>
    </row>
    <row r="72" spans="1:9" ht="12.75">
      <c r="A72" s="17"/>
      <c r="B72" s="17"/>
      <c r="C72" s="17"/>
      <c r="D72" s="17"/>
      <c r="E72" s="17"/>
      <c r="F72" s="17"/>
      <c r="G72" s="17"/>
      <c r="H72" s="79" t="s">
        <v>34</v>
      </c>
      <c r="I72" s="79"/>
    </row>
  </sheetData>
  <sheetProtection sheet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61" t="s">
        <v>112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40979</v>
      </c>
      <c r="B3" s="5"/>
      <c r="C3" s="5"/>
      <c r="D3" s="5"/>
      <c r="E3" s="5"/>
      <c r="F3" s="5"/>
      <c r="G3" s="5"/>
      <c r="H3" s="5"/>
      <c r="I3" s="5"/>
    </row>
    <row r="4" spans="1:9" ht="15.75">
      <c r="A4" s="62"/>
      <c r="B4" s="62"/>
      <c r="C4" s="62"/>
      <c r="D4" s="62"/>
      <c r="E4" s="62"/>
      <c r="F4" s="62"/>
      <c r="G4" s="62"/>
      <c r="H4" s="62"/>
      <c r="I4" s="6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113</v>
      </c>
      <c r="B7" s="12">
        <v>1</v>
      </c>
      <c r="C7" s="13" t="str">
        <f>Вл1с!G36</f>
        <v>Ратникова Наталья</v>
      </c>
      <c r="D7" s="10"/>
      <c r="E7" s="10"/>
      <c r="F7" s="10"/>
      <c r="G7" s="10"/>
      <c r="H7" s="10"/>
      <c r="I7" s="10"/>
    </row>
    <row r="8" spans="1:9" ht="18">
      <c r="A8" s="11" t="s">
        <v>114</v>
      </c>
      <c r="B8" s="12">
        <v>2</v>
      </c>
      <c r="C8" s="13" t="str">
        <f>Вл1с!G56</f>
        <v>Мазурин Александр</v>
      </c>
      <c r="D8" s="10"/>
      <c r="E8" s="10"/>
      <c r="F8" s="10"/>
      <c r="G8" s="10"/>
      <c r="H8" s="10"/>
      <c r="I8" s="10"/>
    </row>
    <row r="9" spans="1:9" ht="18">
      <c r="A9" s="11" t="s">
        <v>115</v>
      </c>
      <c r="B9" s="12">
        <v>3</v>
      </c>
      <c r="C9" s="13" t="str">
        <f>Вл2с!I22</f>
        <v>Топорков Артур</v>
      </c>
      <c r="D9" s="10"/>
      <c r="E9" s="10"/>
      <c r="F9" s="10"/>
      <c r="G9" s="10"/>
      <c r="H9" s="10"/>
      <c r="I9" s="10"/>
    </row>
    <row r="10" spans="1:9" ht="18">
      <c r="A10" s="11" t="s">
        <v>116</v>
      </c>
      <c r="B10" s="12">
        <v>4</v>
      </c>
      <c r="C10" s="13" t="str">
        <f>Вл2с!I32</f>
        <v>Сагитов Александр</v>
      </c>
      <c r="D10" s="10"/>
      <c r="E10" s="10"/>
      <c r="F10" s="10"/>
      <c r="G10" s="10"/>
      <c r="H10" s="10"/>
      <c r="I10" s="10"/>
    </row>
    <row r="11" spans="1:9" ht="18">
      <c r="A11" s="11" t="s">
        <v>117</v>
      </c>
      <c r="B11" s="12">
        <v>5</v>
      </c>
      <c r="C11" s="13" t="str">
        <f>Вл1с!G63</f>
        <v>Горбунов Валентин</v>
      </c>
      <c r="D11" s="10"/>
      <c r="E11" s="10"/>
      <c r="F11" s="10"/>
      <c r="G11" s="10"/>
      <c r="H11" s="10"/>
      <c r="I11" s="10"/>
    </row>
    <row r="12" spans="1:9" ht="18">
      <c r="A12" s="11" t="s">
        <v>102</v>
      </c>
      <c r="B12" s="12">
        <v>6</v>
      </c>
      <c r="C12" s="13" t="str">
        <f>Вл1с!G65</f>
        <v>Асылгужин Марсель</v>
      </c>
      <c r="D12" s="10"/>
      <c r="E12" s="10"/>
      <c r="F12" s="10"/>
      <c r="G12" s="10"/>
      <c r="H12" s="10"/>
      <c r="I12" s="10"/>
    </row>
    <row r="13" spans="1:9" ht="18">
      <c r="A13" s="11" t="s">
        <v>118</v>
      </c>
      <c r="B13" s="12">
        <v>7</v>
      </c>
      <c r="C13" s="13" t="str">
        <f>Вл1с!G68</f>
        <v>Исмайлов Азамат</v>
      </c>
      <c r="D13" s="10"/>
      <c r="E13" s="10"/>
      <c r="F13" s="10"/>
      <c r="G13" s="10"/>
      <c r="H13" s="10"/>
      <c r="I13" s="10"/>
    </row>
    <row r="14" spans="1:9" ht="18">
      <c r="A14" s="11" t="s">
        <v>107</v>
      </c>
      <c r="B14" s="12">
        <v>8</v>
      </c>
      <c r="C14" s="13" t="str">
        <f>Вл1с!G70</f>
        <v>Уткулов Ринат</v>
      </c>
      <c r="D14" s="10"/>
      <c r="E14" s="10"/>
      <c r="F14" s="10"/>
      <c r="G14" s="10"/>
      <c r="H14" s="10"/>
      <c r="I14" s="10"/>
    </row>
    <row r="15" spans="1:9" ht="18">
      <c r="A15" s="11" t="s">
        <v>119</v>
      </c>
      <c r="B15" s="12">
        <v>9</v>
      </c>
      <c r="C15" s="13" t="str">
        <f>Вл1с!D72</f>
        <v>Новиков Иван</v>
      </c>
      <c r="D15" s="10"/>
      <c r="E15" s="10"/>
      <c r="F15" s="10"/>
      <c r="G15" s="10"/>
      <c r="H15" s="10"/>
      <c r="I15" s="10"/>
    </row>
    <row r="16" spans="1:9" ht="18">
      <c r="A16" s="11" t="s">
        <v>120</v>
      </c>
      <c r="B16" s="12">
        <v>10</v>
      </c>
      <c r="C16" s="13" t="str">
        <f>Вл1с!D75</f>
        <v>Салихов Раиль</v>
      </c>
      <c r="D16" s="10"/>
      <c r="E16" s="10"/>
      <c r="F16" s="10"/>
      <c r="G16" s="10"/>
      <c r="H16" s="10"/>
      <c r="I16" s="10"/>
    </row>
    <row r="17" spans="1:9" ht="18">
      <c r="A17" s="11" t="s">
        <v>70</v>
      </c>
      <c r="B17" s="12">
        <v>11</v>
      </c>
      <c r="C17" s="13" t="str">
        <f>Вл1с!G73</f>
        <v>Шапошников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121</v>
      </c>
      <c r="B18" s="12">
        <v>12</v>
      </c>
      <c r="C18" s="13" t="str">
        <f>Вл1с!G75</f>
        <v>Волков Виктор</v>
      </c>
      <c r="D18" s="10"/>
      <c r="E18" s="10"/>
      <c r="F18" s="10"/>
      <c r="G18" s="10"/>
      <c r="H18" s="10"/>
      <c r="I18" s="10"/>
    </row>
    <row r="19" spans="1:9" ht="18">
      <c r="A19" s="11" t="s">
        <v>122</v>
      </c>
      <c r="B19" s="12">
        <v>13</v>
      </c>
      <c r="C19" s="13" t="str">
        <f>Вл2с!I40</f>
        <v>Аксенов Андрей</v>
      </c>
      <c r="D19" s="10"/>
      <c r="E19" s="10"/>
      <c r="F19" s="10"/>
      <c r="G19" s="10"/>
      <c r="H19" s="10"/>
      <c r="I19" s="10"/>
    </row>
    <row r="20" spans="1:9" ht="18">
      <c r="A20" s="11" t="s">
        <v>104</v>
      </c>
      <c r="B20" s="12">
        <v>14</v>
      </c>
      <c r="C20" s="13" t="str">
        <f>Вл2с!I44</f>
        <v>Лютый Олег</v>
      </c>
      <c r="D20" s="10"/>
      <c r="E20" s="10"/>
      <c r="F20" s="10"/>
      <c r="G20" s="10"/>
      <c r="H20" s="10"/>
      <c r="I20" s="10"/>
    </row>
    <row r="21" spans="1:9" ht="18">
      <c r="A21" s="11" t="s">
        <v>123</v>
      </c>
      <c r="B21" s="12">
        <v>15</v>
      </c>
      <c r="C21" s="13" t="str">
        <f>Вл2с!I46</f>
        <v>Семенов Юрий</v>
      </c>
      <c r="D21" s="10"/>
      <c r="E21" s="10"/>
      <c r="F21" s="10"/>
      <c r="G21" s="10"/>
      <c r="H21" s="10"/>
      <c r="I21" s="10"/>
    </row>
    <row r="22" spans="1:9" ht="18">
      <c r="A22" s="11" t="s">
        <v>79</v>
      </c>
      <c r="B22" s="12">
        <v>16</v>
      </c>
      <c r="C22" s="13" t="str">
        <f>Вл2с!I48</f>
        <v>Лукьянов Роман</v>
      </c>
      <c r="D22" s="10"/>
      <c r="E22" s="10"/>
      <c r="F22" s="10"/>
      <c r="G22" s="10"/>
      <c r="H22" s="10"/>
      <c r="I22" s="10"/>
    </row>
    <row r="23" spans="1:9" ht="18">
      <c r="A23" s="11" t="s">
        <v>124</v>
      </c>
      <c r="B23" s="12">
        <v>17</v>
      </c>
      <c r="C23" s="13" t="str">
        <f>Вл2с!E44</f>
        <v>Могилевская Инесса</v>
      </c>
      <c r="D23" s="10"/>
      <c r="E23" s="10"/>
      <c r="F23" s="10"/>
      <c r="G23" s="10"/>
      <c r="H23" s="10"/>
      <c r="I23" s="10"/>
    </row>
    <row r="24" spans="1:9" ht="18">
      <c r="A24" s="11" t="s">
        <v>125</v>
      </c>
      <c r="B24" s="12">
        <v>18</v>
      </c>
      <c r="C24" s="13" t="str">
        <f>Вл2с!E50</f>
        <v>Дядин Дмитрий</v>
      </c>
      <c r="D24" s="10"/>
      <c r="E24" s="10"/>
      <c r="F24" s="10"/>
      <c r="G24" s="10"/>
      <c r="H24" s="10"/>
      <c r="I24" s="10"/>
    </row>
    <row r="25" spans="1:9" ht="18">
      <c r="A25" s="11" t="s">
        <v>18</v>
      </c>
      <c r="B25" s="12">
        <v>19</v>
      </c>
      <c r="C25" s="13">
        <f>Вл2с!E53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18</v>
      </c>
      <c r="B26" s="12">
        <v>20</v>
      </c>
      <c r="C26" s="13">
        <f>Вл2с!E55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18</v>
      </c>
      <c r="B27" s="12">
        <v>21</v>
      </c>
      <c r="C27" s="13">
        <f>Вл2с!I53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18</v>
      </c>
      <c r="B28" s="12">
        <v>22</v>
      </c>
      <c r="C28" s="13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18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18</v>
      </c>
      <c r="B30" s="12">
        <v>24</v>
      </c>
      <c r="C30" s="13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18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18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18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18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18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18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18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18</v>
      </c>
      <c r="B38" s="12">
        <v>32</v>
      </c>
      <c r="C38" s="13">
        <f>Вл2с!I74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63" t="str">
        <f>СпВл!A1</f>
        <v>Кубок Башкортостана 2012</v>
      </c>
      <c r="B1" s="63"/>
      <c r="C1" s="63"/>
      <c r="D1" s="63"/>
      <c r="E1" s="63"/>
      <c r="F1" s="63"/>
      <c r="G1" s="63"/>
    </row>
    <row r="2" spans="1:7" ht="15.75">
      <c r="A2" s="63" t="str">
        <f>СпВл!A2</f>
        <v>Турнир Высшей лиги 9-го Этапа Международный женский день</v>
      </c>
      <c r="B2" s="63"/>
      <c r="C2" s="63"/>
      <c r="D2" s="63"/>
      <c r="E2" s="63"/>
      <c r="F2" s="63"/>
      <c r="G2" s="63"/>
    </row>
    <row r="3" spans="1:7" ht="15.75">
      <c r="A3" s="64">
        <f>СпВл!A3</f>
        <v>40979</v>
      </c>
      <c r="B3" s="64"/>
      <c r="C3" s="64"/>
      <c r="D3" s="64"/>
      <c r="E3" s="64"/>
      <c r="F3" s="64"/>
      <c r="G3" s="64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СпВл!A7</f>
        <v>Мазурин Александр</v>
      </c>
      <c r="C5" s="17"/>
      <c r="D5" s="17"/>
      <c r="E5" s="17"/>
      <c r="F5" s="17"/>
      <c r="G5" s="17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0.5" customHeight="1">
      <c r="A6" s="17"/>
      <c r="B6" s="20">
        <v>1</v>
      </c>
      <c r="C6" s="21" t="s">
        <v>113</v>
      </c>
      <c r="D6" s="17"/>
      <c r="E6" s="22"/>
      <c r="F6" s="17"/>
      <c r="G6" s="17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0.5" customHeight="1">
      <c r="A7" s="18">
        <v>32</v>
      </c>
      <c r="B7" s="23" t="str">
        <f>СпВл!A38</f>
        <v>_</v>
      </c>
      <c r="C7" s="24"/>
      <c r="D7" s="17"/>
      <c r="E7" s="17"/>
      <c r="F7" s="17"/>
      <c r="G7" s="17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0.5" customHeight="1">
      <c r="A8" s="17"/>
      <c r="B8" s="17"/>
      <c r="C8" s="20">
        <v>17</v>
      </c>
      <c r="D8" s="21" t="s">
        <v>113</v>
      </c>
      <c r="E8" s="17"/>
      <c r="F8" s="17"/>
      <c r="G8" s="17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10.5" customHeight="1">
      <c r="A9" s="18">
        <v>17</v>
      </c>
      <c r="B9" s="19" t="str">
        <f>СпВл!A23</f>
        <v>Могилевская Инесса</v>
      </c>
      <c r="C9" s="24"/>
      <c r="D9" s="24"/>
      <c r="E9" s="17"/>
      <c r="F9" s="17"/>
      <c r="G9" s="17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0.5" customHeight="1">
      <c r="A10" s="17"/>
      <c r="B10" s="20">
        <v>2</v>
      </c>
      <c r="C10" s="25" t="s">
        <v>124</v>
      </c>
      <c r="D10" s="24"/>
      <c r="E10" s="17"/>
      <c r="F10" s="17"/>
      <c r="G10" s="17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0.5" customHeight="1">
      <c r="A11" s="18">
        <v>16</v>
      </c>
      <c r="B11" s="23" t="str">
        <f>СпВл!A22</f>
        <v>Дядин Дмитрий</v>
      </c>
      <c r="C11" s="17"/>
      <c r="D11" s="24"/>
      <c r="E11" s="17"/>
      <c r="F11" s="17"/>
      <c r="G11" s="17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0.5" customHeight="1">
      <c r="A12" s="17"/>
      <c r="B12" s="17"/>
      <c r="C12" s="17"/>
      <c r="D12" s="20">
        <v>25</v>
      </c>
      <c r="E12" s="21" t="s">
        <v>113</v>
      </c>
      <c r="F12" s="17"/>
      <c r="G12" s="26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12" customHeight="1">
      <c r="A13" s="18">
        <v>9</v>
      </c>
      <c r="B13" s="19" t="str">
        <f>СпВл!A15</f>
        <v>Уткулов Ринат</v>
      </c>
      <c r="C13" s="17"/>
      <c r="D13" s="24"/>
      <c r="E13" s="24"/>
      <c r="F13" s="17"/>
      <c r="G13" s="26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2" customHeight="1">
      <c r="A14" s="17"/>
      <c r="B14" s="20">
        <v>3</v>
      </c>
      <c r="C14" s="21" t="s">
        <v>119</v>
      </c>
      <c r="D14" s="24"/>
      <c r="E14" s="24"/>
      <c r="F14" s="17"/>
      <c r="G14" s="26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2" customHeight="1">
      <c r="A15" s="18">
        <v>24</v>
      </c>
      <c r="B15" s="23" t="str">
        <f>СпВл!A30</f>
        <v>_</v>
      </c>
      <c r="C15" s="24"/>
      <c r="D15" s="24"/>
      <c r="E15" s="24"/>
      <c r="F15" s="17"/>
      <c r="G15" s="26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2" customHeight="1">
      <c r="A16" s="17"/>
      <c r="B16" s="17"/>
      <c r="C16" s="20">
        <v>18</v>
      </c>
      <c r="D16" s="25" t="s">
        <v>119</v>
      </c>
      <c r="E16" s="24"/>
      <c r="F16" s="17"/>
      <c r="G16" s="26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2" customHeight="1">
      <c r="A17" s="18">
        <v>25</v>
      </c>
      <c r="B17" s="19" t="str">
        <f>СпВл!A31</f>
        <v>_</v>
      </c>
      <c r="C17" s="24"/>
      <c r="D17" s="17"/>
      <c r="E17" s="24"/>
      <c r="F17" s="17"/>
      <c r="G17" s="26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2" customHeight="1">
      <c r="A18" s="17"/>
      <c r="B18" s="20">
        <v>4</v>
      </c>
      <c r="C18" s="25" t="s">
        <v>107</v>
      </c>
      <c r="D18" s="17"/>
      <c r="E18" s="24"/>
      <c r="F18" s="17"/>
      <c r="G18" s="17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2" customHeight="1">
      <c r="A19" s="18">
        <v>8</v>
      </c>
      <c r="B19" s="23" t="str">
        <f>СпВл!A14</f>
        <v>Семенов Юрий</v>
      </c>
      <c r="C19" s="17"/>
      <c r="D19" s="17"/>
      <c r="E19" s="24"/>
      <c r="F19" s="17"/>
      <c r="G19" s="17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" customHeight="1">
      <c r="A20" s="17"/>
      <c r="B20" s="17"/>
      <c r="C20" s="17"/>
      <c r="D20" s="17"/>
      <c r="E20" s="20">
        <v>29</v>
      </c>
      <c r="F20" s="21" t="s">
        <v>113</v>
      </c>
      <c r="G20" s="17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2" customHeight="1">
      <c r="A21" s="18">
        <v>5</v>
      </c>
      <c r="B21" s="19" t="str">
        <f>СпВл!A11</f>
        <v>Горбунов Валентин</v>
      </c>
      <c r="C21" s="17"/>
      <c r="D21" s="17"/>
      <c r="E21" s="24"/>
      <c r="F21" s="24"/>
      <c r="G21" s="17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2" customHeight="1">
      <c r="A22" s="17"/>
      <c r="B22" s="20">
        <v>5</v>
      </c>
      <c r="C22" s="21" t="s">
        <v>117</v>
      </c>
      <c r="D22" s="17"/>
      <c r="E22" s="24"/>
      <c r="F22" s="24"/>
      <c r="G22" s="17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2" customHeight="1">
      <c r="A23" s="18">
        <v>28</v>
      </c>
      <c r="B23" s="23" t="str">
        <f>СпВл!A34</f>
        <v>_</v>
      </c>
      <c r="C23" s="24"/>
      <c r="D23" s="17"/>
      <c r="E23" s="24"/>
      <c r="F23" s="24"/>
      <c r="G23" s="17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2" customHeight="1">
      <c r="A24" s="17"/>
      <c r="B24" s="17"/>
      <c r="C24" s="20">
        <v>19</v>
      </c>
      <c r="D24" s="21" t="s">
        <v>117</v>
      </c>
      <c r="E24" s="24"/>
      <c r="F24" s="24"/>
      <c r="G24" s="17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2" customHeight="1">
      <c r="A25" s="18">
        <v>21</v>
      </c>
      <c r="B25" s="19" t="str">
        <f>СпВл!A27</f>
        <v>_</v>
      </c>
      <c r="C25" s="24"/>
      <c r="D25" s="24"/>
      <c r="E25" s="24"/>
      <c r="F25" s="24"/>
      <c r="G25" s="17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2" customHeight="1">
      <c r="A26" s="17"/>
      <c r="B26" s="20">
        <v>6</v>
      </c>
      <c r="C26" s="25" t="s">
        <v>121</v>
      </c>
      <c r="D26" s="24"/>
      <c r="E26" s="24"/>
      <c r="F26" s="24"/>
      <c r="G26" s="17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" customHeight="1">
      <c r="A27" s="18">
        <v>12</v>
      </c>
      <c r="B27" s="23" t="str">
        <f>СпВл!A18</f>
        <v>Аксенов Андрей</v>
      </c>
      <c r="C27" s="17"/>
      <c r="D27" s="24"/>
      <c r="E27" s="24"/>
      <c r="F27" s="24"/>
      <c r="G27" s="17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2" customHeight="1">
      <c r="A28" s="17"/>
      <c r="B28" s="17"/>
      <c r="C28" s="17"/>
      <c r="D28" s="20">
        <v>26</v>
      </c>
      <c r="E28" s="25" t="s">
        <v>116</v>
      </c>
      <c r="F28" s="24"/>
      <c r="G28" s="17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" customHeight="1">
      <c r="A29" s="18">
        <v>13</v>
      </c>
      <c r="B29" s="19" t="str">
        <f>СпВл!A19</f>
        <v>Новиков Иван</v>
      </c>
      <c r="C29" s="17"/>
      <c r="D29" s="24"/>
      <c r="E29" s="17"/>
      <c r="F29" s="24"/>
      <c r="G29" s="17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" customHeight="1">
      <c r="A30" s="17"/>
      <c r="B30" s="20">
        <v>7</v>
      </c>
      <c r="C30" s="21" t="s">
        <v>122</v>
      </c>
      <c r="D30" s="24"/>
      <c r="E30" s="17"/>
      <c r="F30" s="24"/>
      <c r="G30" s="17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" customHeight="1">
      <c r="A31" s="18">
        <v>20</v>
      </c>
      <c r="B31" s="23" t="str">
        <f>СпВл!A26</f>
        <v>_</v>
      </c>
      <c r="C31" s="24"/>
      <c r="D31" s="24"/>
      <c r="E31" s="17"/>
      <c r="F31" s="24"/>
      <c r="G31" s="17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" customHeight="1">
      <c r="A32" s="17"/>
      <c r="B32" s="17"/>
      <c r="C32" s="20">
        <v>20</v>
      </c>
      <c r="D32" s="25" t="s">
        <v>116</v>
      </c>
      <c r="E32" s="17"/>
      <c r="F32" s="24"/>
      <c r="G32" s="17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2" customHeight="1">
      <c r="A33" s="18">
        <v>29</v>
      </c>
      <c r="B33" s="19" t="str">
        <f>СпВл!A35</f>
        <v>_</v>
      </c>
      <c r="C33" s="24"/>
      <c r="D33" s="17"/>
      <c r="E33" s="17"/>
      <c r="F33" s="24"/>
      <c r="G33" s="17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2" customHeight="1">
      <c r="A34" s="17"/>
      <c r="B34" s="20">
        <v>8</v>
      </c>
      <c r="C34" s="25" t="s">
        <v>116</v>
      </c>
      <c r="D34" s="17"/>
      <c r="E34" s="17"/>
      <c r="F34" s="24"/>
      <c r="G34" s="17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2" customHeight="1">
      <c r="A35" s="18">
        <v>4</v>
      </c>
      <c r="B35" s="23" t="str">
        <f>СпВл!A10</f>
        <v>Асылгужин Марсель</v>
      </c>
      <c r="C35" s="17"/>
      <c r="D35" s="17"/>
      <c r="E35" s="17"/>
      <c r="F35" s="24"/>
      <c r="G35" s="17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115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2" customHeight="1">
      <c r="A37" s="18">
        <v>3</v>
      </c>
      <c r="B37" s="19" t="str">
        <f>СпВл!A9</f>
        <v>Ратникова Наталья</v>
      </c>
      <c r="C37" s="17"/>
      <c r="D37" s="17"/>
      <c r="E37" s="17"/>
      <c r="F37" s="24"/>
      <c r="G37" s="35" t="s">
        <v>19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2" customHeight="1">
      <c r="A38" s="17"/>
      <c r="B38" s="20">
        <v>9</v>
      </c>
      <c r="C38" s="21" t="s">
        <v>115</v>
      </c>
      <c r="D38" s="17"/>
      <c r="E38" s="17"/>
      <c r="F38" s="24"/>
      <c r="G38" s="17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2" customHeight="1">
      <c r="A39" s="18">
        <v>30</v>
      </c>
      <c r="B39" s="23" t="str">
        <f>СпВл!A36</f>
        <v>_</v>
      </c>
      <c r="C39" s="24"/>
      <c r="D39" s="17"/>
      <c r="E39" s="17"/>
      <c r="F39" s="24"/>
      <c r="G39" s="17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2" customHeight="1">
      <c r="A40" s="17"/>
      <c r="B40" s="17"/>
      <c r="C40" s="20">
        <v>21</v>
      </c>
      <c r="D40" s="21" t="s">
        <v>115</v>
      </c>
      <c r="E40" s="17"/>
      <c r="F40" s="24"/>
      <c r="G40" s="17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2" customHeight="1">
      <c r="A41" s="18">
        <v>19</v>
      </c>
      <c r="B41" s="19" t="str">
        <f>СпВл!A25</f>
        <v>_</v>
      </c>
      <c r="C41" s="24"/>
      <c r="D41" s="24"/>
      <c r="E41" s="17"/>
      <c r="F41" s="24"/>
      <c r="G41" s="17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2" customHeight="1">
      <c r="A42" s="17"/>
      <c r="B42" s="20">
        <v>10</v>
      </c>
      <c r="C42" s="25" t="s">
        <v>104</v>
      </c>
      <c r="D42" s="24"/>
      <c r="E42" s="17"/>
      <c r="F42" s="24"/>
      <c r="G42" s="17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2" customHeight="1">
      <c r="A43" s="18">
        <v>14</v>
      </c>
      <c r="B43" s="23" t="str">
        <f>СпВл!A20</f>
        <v>Шапошников Александр</v>
      </c>
      <c r="C43" s="17"/>
      <c r="D43" s="24"/>
      <c r="E43" s="17"/>
      <c r="F43" s="24"/>
      <c r="G43" s="17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2" customHeight="1">
      <c r="A44" s="17"/>
      <c r="B44" s="17"/>
      <c r="C44" s="17"/>
      <c r="D44" s="20">
        <v>27</v>
      </c>
      <c r="E44" s="21" t="s">
        <v>115</v>
      </c>
      <c r="F44" s="24"/>
      <c r="G44" s="17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2" customHeight="1">
      <c r="A45" s="18">
        <v>11</v>
      </c>
      <c r="B45" s="19" t="str">
        <f>СпВл!A17</f>
        <v>Исмайлов Азамат</v>
      </c>
      <c r="C45" s="17"/>
      <c r="D45" s="24"/>
      <c r="E45" s="24"/>
      <c r="F45" s="24"/>
      <c r="G45" s="17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2" customHeight="1">
      <c r="A46" s="17"/>
      <c r="B46" s="20">
        <v>11</v>
      </c>
      <c r="C46" s="21" t="s">
        <v>70</v>
      </c>
      <c r="D46" s="24"/>
      <c r="E46" s="24"/>
      <c r="F46" s="24"/>
      <c r="G46" s="17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" customHeight="1">
      <c r="A47" s="18">
        <v>22</v>
      </c>
      <c r="B47" s="23" t="str">
        <f>СпВл!A28</f>
        <v>_</v>
      </c>
      <c r="C47" s="24"/>
      <c r="D47" s="24"/>
      <c r="E47" s="24"/>
      <c r="F47" s="24"/>
      <c r="G47" s="17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" customHeight="1">
      <c r="A48" s="17"/>
      <c r="B48" s="17"/>
      <c r="C48" s="20">
        <v>22</v>
      </c>
      <c r="D48" s="25" t="s">
        <v>70</v>
      </c>
      <c r="E48" s="24"/>
      <c r="F48" s="24"/>
      <c r="G48" s="17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" customHeight="1">
      <c r="A49" s="18">
        <v>27</v>
      </c>
      <c r="B49" s="19" t="str">
        <f>СпВл!A33</f>
        <v>_</v>
      </c>
      <c r="C49" s="24"/>
      <c r="D49" s="17"/>
      <c r="E49" s="24"/>
      <c r="F49" s="24"/>
      <c r="G49" s="17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2" customHeight="1">
      <c r="A50" s="17"/>
      <c r="B50" s="20">
        <v>12</v>
      </c>
      <c r="C50" s="25" t="s">
        <v>102</v>
      </c>
      <c r="D50" s="17"/>
      <c r="E50" s="24"/>
      <c r="F50" s="24"/>
      <c r="G50" s="17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2" customHeight="1">
      <c r="A51" s="18">
        <v>6</v>
      </c>
      <c r="B51" s="23" t="str">
        <f>СпВл!A12</f>
        <v>Лютый Олег</v>
      </c>
      <c r="C51" s="17"/>
      <c r="D51" s="17"/>
      <c r="E51" s="24"/>
      <c r="F51" s="24"/>
      <c r="G51" s="17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2" customHeight="1">
      <c r="A52" s="17"/>
      <c r="B52" s="17"/>
      <c r="C52" s="17"/>
      <c r="D52" s="17"/>
      <c r="E52" s="20">
        <v>30</v>
      </c>
      <c r="F52" s="25" t="s">
        <v>115</v>
      </c>
      <c r="G52" s="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2" customHeight="1">
      <c r="A53" s="18">
        <v>7</v>
      </c>
      <c r="B53" s="19" t="str">
        <f>СпВл!A13</f>
        <v>Топорков Артур</v>
      </c>
      <c r="C53" s="17"/>
      <c r="D53" s="17"/>
      <c r="E53" s="24"/>
      <c r="F53" s="17"/>
      <c r="G53" s="17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2" customHeight="1">
      <c r="A54" s="17"/>
      <c r="B54" s="20">
        <v>13</v>
      </c>
      <c r="C54" s="21" t="s">
        <v>118</v>
      </c>
      <c r="D54" s="17"/>
      <c r="E54" s="24"/>
      <c r="F54" s="17"/>
      <c r="G54" s="17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2" customHeight="1">
      <c r="A55" s="18">
        <v>26</v>
      </c>
      <c r="B55" s="23" t="str">
        <f>СпВл!A32</f>
        <v>_</v>
      </c>
      <c r="C55" s="24"/>
      <c r="D55" s="17"/>
      <c r="E55" s="24"/>
      <c r="F55" s="17"/>
      <c r="G55" s="17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2" customHeight="1">
      <c r="A56" s="17"/>
      <c r="B56" s="17"/>
      <c r="C56" s="20">
        <v>23</v>
      </c>
      <c r="D56" s="21" t="s">
        <v>118</v>
      </c>
      <c r="E56" s="24"/>
      <c r="F56" s="33">
        <v>-31</v>
      </c>
      <c r="G56" s="19" t="str">
        <f>IF(G36=F20,F52,IF(G36=F52,F20,0))</f>
        <v>Мазурин Александр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2" customHeight="1">
      <c r="A57" s="18">
        <v>23</v>
      </c>
      <c r="B57" s="19" t="str">
        <f>СпВл!A29</f>
        <v>_</v>
      </c>
      <c r="C57" s="24"/>
      <c r="D57" s="24"/>
      <c r="E57" s="24"/>
      <c r="F57" s="17"/>
      <c r="G57" s="35" t="s">
        <v>20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2" customHeight="1">
      <c r="A58" s="17"/>
      <c r="B58" s="20">
        <v>14</v>
      </c>
      <c r="C58" s="25" t="s">
        <v>120</v>
      </c>
      <c r="D58" s="24"/>
      <c r="E58" s="24"/>
      <c r="F58" s="17"/>
      <c r="G58" s="17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2" customHeight="1">
      <c r="A59" s="18">
        <v>10</v>
      </c>
      <c r="B59" s="23" t="str">
        <f>СпВл!A16</f>
        <v>Салихов Раиль</v>
      </c>
      <c r="C59" s="17"/>
      <c r="D59" s="24"/>
      <c r="E59" s="24"/>
      <c r="F59" s="17"/>
      <c r="G59" s="17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2" customHeight="1">
      <c r="A60" s="17"/>
      <c r="B60" s="17"/>
      <c r="C60" s="17"/>
      <c r="D60" s="20">
        <v>28</v>
      </c>
      <c r="E60" s="25" t="s">
        <v>118</v>
      </c>
      <c r="F60" s="17"/>
      <c r="G60" s="17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ht="12" customHeight="1">
      <c r="A61" s="18">
        <v>15</v>
      </c>
      <c r="B61" s="19" t="str">
        <f>СпВл!A21</f>
        <v>Лукьянов Роман</v>
      </c>
      <c r="C61" s="17"/>
      <c r="D61" s="24"/>
      <c r="E61" s="17"/>
      <c r="F61" s="17"/>
      <c r="G61" s="17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2" customHeight="1">
      <c r="A62" s="17"/>
      <c r="B62" s="20">
        <v>15</v>
      </c>
      <c r="C62" s="21" t="s">
        <v>123</v>
      </c>
      <c r="D62" s="24"/>
      <c r="E62" s="18">
        <v>-58</v>
      </c>
      <c r="F62" s="19" t="str">
        <f>IF(Вл2с!H14=Вл2с!G10,Вл2с!G18,IF(Вл2с!H14=Вл2с!G18,Вл2с!G10,0))</f>
        <v>Горбунов Валентин</v>
      </c>
      <c r="G62" s="17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2" customHeight="1">
      <c r="A63" s="18">
        <v>18</v>
      </c>
      <c r="B63" s="23" t="str">
        <f>СпВл!A24</f>
        <v>Волков Виктор</v>
      </c>
      <c r="C63" s="24"/>
      <c r="D63" s="24"/>
      <c r="E63" s="17"/>
      <c r="F63" s="20">
        <v>61</v>
      </c>
      <c r="G63" s="21" t="s">
        <v>117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ht="12" customHeight="1">
      <c r="A64" s="17"/>
      <c r="B64" s="17"/>
      <c r="C64" s="20">
        <v>24</v>
      </c>
      <c r="D64" s="25" t="s">
        <v>114</v>
      </c>
      <c r="E64" s="18">
        <v>-59</v>
      </c>
      <c r="F64" s="23" t="str">
        <f>IF(Вл2с!H30=Вл2с!G26,Вл2с!G34,IF(Вл2с!H30=Вл2с!G34,Вл2с!G26,0))</f>
        <v>Асылгужин Марсель</v>
      </c>
      <c r="G64" s="35" t="s">
        <v>23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ht="12" customHeight="1">
      <c r="A65" s="18">
        <v>31</v>
      </c>
      <c r="B65" s="19" t="str">
        <f>СпВл!A37</f>
        <v>_</v>
      </c>
      <c r="C65" s="24"/>
      <c r="D65" s="17"/>
      <c r="E65" s="17"/>
      <c r="F65" s="18">
        <v>-61</v>
      </c>
      <c r="G65" s="19" t="str">
        <f>IF(G63=F62,F64,IF(G63=F64,F62,0))</f>
        <v>Асылгужин Марсель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2" customHeight="1">
      <c r="A66" s="17"/>
      <c r="B66" s="20">
        <v>16</v>
      </c>
      <c r="C66" s="25" t="s">
        <v>114</v>
      </c>
      <c r="D66" s="17"/>
      <c r="E66" s="17"/>
      <c r="F66" s="17"/>
      <c r="G66" s="35" t="s">
        <v>24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2" customHeight="1">
      <c r="A67" s="18">
        <v>2</v>
      </c>
      <c r="B67" s="23" t="str">
        <f>СпВл!A8</f>
        <v>Сагитов Александр</v>
      </c>
      <c r="C67" s="17"/>
      <c r="D67" s="17"/>
      <c r="E67" s="18">
        <v>-56</v>
      </c>
      <c r="F67" s="19" t="str">
        <f>IF(Вл2с!G10=Вл2с!F6,Вл2с!F14,IF(Вл2с!G10=Вл2с!F14,Вл2с!F6,0))</f>
        <v>Уткулов Ринат</v>
      </c>
      <c r="G67" s="17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70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ht="12" customHeight="1">
      <c r="A69" s="18">
        <v>-52</v>
      </c>
      <c r="B69" s="19" t="str">
        <f>IF(Вл2с!F6=Вл2с!E4,Вл2с!E8,IF(Вл2с!F6=Вл2с!E8,Вл2с!E4,0))</f>
        <v>Салихов Раиль</v>
      </c>
      <c r="C69" s="17"/>
      <c r="D69" s="17"/>
      <c r="E69" s="18">
        <v>-57</v>
      </c>
      <c r="F69" s="23" t="str">
        <f>IF(Вл2с!G26=Вл2с!F22,Вл2с!F30,IF(Вл2с!G26=Вл2с!F30,Вл2с!F22,0))</f>
        <v>Исмайлов Азамат</v>
      </c>
      <c r="G69" s="35" t="s">
        <v>26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ht="12" customHeight="1">
      <c r="A70" s="17"/>
      <c r="B70" s="20">
        <v>63</v>
      </c>
      <c r="C70" s="21" t="s">
        <v>120</v>
      </c>
      <c r="D70" s="17"/>
      <c r="E70" s="17"/>
      <c r="F70" s="18">
        <v>-62</v>
      </c>
      <c r="G70" s="19" t="str">
        <f>IF(G68=F67,F69,IF(G68=F69,F67,0))</f>
        <v>Уткулов Ринат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 ht="12" customHeight="1">
      <c r="A71" s="18">
        <v>-53</v>
      </c>
      <c r="B71" s="23" t="str">
        <f>IF(Вл2с!F14=Вл2с!E12,Вл2с!E16,IF(Вл2с!F14=Вл2с!E16,Вл2с!E12,0))</f>
        <v>Шапошников Александр</v>
      </c>
      <c r="C71" s="24"/>
      <c r="D71" s="29"/>
      <c r="E71" s="17"/>
      <c r="F71" s="17"/>
      <c r="G71" s="35" t="s">
        <v>28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 ht="12" customHeight="1">
      <c r="A72" s="17"/>
      <c r="B72" s="17"/>
      <c r="C72" s="20">
        <v>65</v>
      </c>
      <c r="D72" s="21" t="s">
        <v>122</v>
      </c>
      <c r="E72" s="18">
        <v>-63</v>
      </c>
      <c r="F72" s="19" t="str">
        <f>IF(C70=B69,B71,IF(C70=B71,B69,0))</f>
        <v>Шапошников Александр</v>
      </c>
      <c r="G72" s="17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2" customHeight="1">
      <c r="A73" s="18">
        <v>-54</v>
      </c>
      <c r="B73" s="19" t="str">
        <f>IF(Вл2с!F22=Вл2с!E20,Вл2с!E24,IF(Вл2с!F22=Вл2с!E24,Вл2с!E20,0))</f>
        <v>Новиков Иван</v>
      </c>
      <c r="C73" s="24"/>
      <c r="D73" s="37" t="s">
        <v>25</v>
      </c>
      <c r="E73" s="17"/>
      <c r="F73" s="20">
        <v>66</v>
      </c>
      <c r="G73" s="21" t="s">
        <v>104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ht="12" customHeight="1">
      <c r="A74" s="17"/>
      <c r="B74" s="20">
        <v>64</v>
      </c>
      <c r="C74" s="25" t="s">
        <v>122</v>
      </c>
      <c r="D74" s="36"/>
      <c r="E74" s="18">
        <v>-64</v>
      </c>
      <c r="F74" s="23" t="str">
        <f>IF(C74=B73,B75,IF(C74=B75,B73,0))</f>
        <v>Волков Виктор</v>
      </c>
      <c r="G74" s="35" t="s">
        <v>29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ht="12" customHeight="1">
      <c r="A75" s="18">
        <v>-55</v>
      </c>
      <c r="B75" s="23" t="str">
        <f>IF(Вл2с!F30=Вл2с!E28,Вл2с!E32,IF(Вл2с!F30=Вл2с!E32,Вл2с!E28,0))</f>
        <v>Волков Виктор</v>
      </c>
      <c r="C75" s="18">
        <v>-65</v>
      </c>
      <c r="D75" s="19" t="str">
        <f>IF(D72=C70,C74,IF(D72=C74,C70,0))</f>
        <v>Салихов Раиль</v>
      </c>
      <c r="E75" s="17"/>
      <c r="F75" s="18">
        <v>-66</v>
      </c>
      <c r="G75" s="19" t="str">
        <f>IF(G73=F72,F74,IF(G73=F74,F72,0))</f>
        <v>Волков Виктор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1:19" ht="12" customHeight="1">
      <c r="A76" s="17"/>
      <c r="B76" s="17"/>
      <c r="C76" s="17"/>
      <c r="D76" s="35" t="s">
        <v>27</v>
      </c>
      <c r="E76" s="17"/>
      <c r="F76" s="17"/>
      <c r="G76" s="35" t="s">
        <v>30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8:19" ht="9" customHeight="1"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8:19" ht="9" customHeight="1"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9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9" sqref="B119"/>
    </sheetView>
  </sheetViews>
  <sheetFormatPr defaultColWidth="9.00390625" defaultRowHeight="12.75"/>
  <cols>
    <col min="1" max="1" width="4.00390625" style="67" customWidth="1"/>
    <col min="2" max="2" width="13.875" style="67" customWidth="1"/>
    <col min="3" max="8" width="12.75390625" style="67" customWidth="1"/>
    <col min="9" max="11" width="6.75390625" style="67" customWidth="1"/>
    <col min="12" max="16384" width="9.125" style="67" customWidth="1"/>
  </cols>
  <sheetData>
    <row r="1" spans="1:11" ht="15.75">
      <c r="A1" s="66" t="str">
        <f>СпВл!A1</f>
        <v>Кубок Башкортостана 2012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63" t="str">
        <f>СпВл!A2</f>
        <v>Турнир Высшей лиги 9-го Этапа Международный женский день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>
        <f>СпВл!A3</f>
        <v>40979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9" ht="12.75">
      <c r="A4" s="18">
        <v>-1</v>
      </c>
      <c r="B4" s="19" t="str">
        <f>IF(Вл1с!C6=Вл1с!B5,Вл1с!B7,IF(Вл1с!C6=Вл1с!B7,Вл1с!B5,0))</f>
        <v>_</v>
      </c>
      <c r="C4" s="17"/>
      <c r="D4" s="18">
        <v>-25</v>
      </c>
      <c r="E4" s="19" t="str">
        <f>IF(Вл1с!E12=Вл1с!D8,Вл1с!D16,IF(Вл1с!E12=Вл1с!D16,Вл1с!D8,0))</f>
        <v>Уткулов Ринат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79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IF(Вл1с!C10=Вл1с!B9,Вл1с!B11,IF(Вл1с!C10=Вл1с!B11,Вл1с!B9,0))</f>
        <v>Дядин Дмитрий</v>
      </c>
      <c r="C6" s="20">
        <v>40</v>
      </c>
      <c r="D6" s="27" t="s">
        <v>123</v>
      </c>
      <c r="E6" s="20">
        <v>52</v>
      </c>
      <c r="F6" s="27" t="s">
        <v>119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IF(Вл1с!D64=Вл1с!C62,Вл1с!C66,IF(Вл1с!D64=Вл1с!C66,Вл1с!C62,0))</f>
        <v>Лукьянов Роман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IF(Вл1с!C14=Вл1с!B13,Вл1с!B15,IF(Вл1с!C14=Вл1с!B15,Вл1с!B13,0))</f>
        <v>_</v>
      </c>
      <c r="C8" s="17"/>
      <c r="D8" s="20">
        <v>48</v>
      </c>
      <c r="E8" s="68" t="s">
        <v>120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/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IF(Вл1с!C18=Вл1с!B17,Вл1с!B19,IF(Вл1с!C18=Вл1с!B19,Вл1с!B17,0))</f>
        <v>_</v>
      </c>
      <c r="C10" s="20">
        <v>41</v>
      </c>
      <c r="D10" s="68" t="s">
        <v>120</v>
      </c>
      <c r="E10" s="29"/>
      <c r="F10" s="20">
        <v>56</v>
      </c>
      <c r="G10" s="27" t="s">
        <v>117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IF(Вл1с!D56=Вл1с!C54,Вл1с!C58,IF(Вл1с!D56=Вл1с!C58,Вл1с!C54,0))</f>
        <v>Салихов Раиль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IF(Вл1с!C22=Вл1с!B21,Вл1с!B23,IF(Вл1с!C22=Вл1с!B23,Вл1с!B21,0))</f>
        <v>_</v>
      </c>
      <c r="C12" s="17"/>
      <c r="D12" s="18">
        <v>-26</v>
      </c>
      <c r="E12" s="19" t="str">
        <f>IF(Вл1с!E28=Вл1с!D24,Вл1с!D32,IF(Вл1с!E28=Вл1с!D32,Вл1с!D24,0))</f>
        <v>Горбунов Валентин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/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IF(Вл1с!C26=Вл1с!B25,Вл1с!B27,IF(Вл1с!C26=Вл1с!B27,Вл1с!B25,0))</f>
        <v>_</v>
      </c>
      <c r="C14" s="20">
        <v>42</v>
      </c>
      <c r="D14" s="27" t="s">
        <v>102</v>
      </c>
      <c r="E14" s="20">
        <v>53</v>
      </c>
      <c r="F14" s="68" t="s">
        <v>117</v>
      </c>
      <c r="G14" s="20">
        <v>58</v>
      </c>
      <c r="H14" s="27" t="s">
        <v>118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IF(Вл1с!D48=Вл1с!C46,Вл1с!C50,IF(Вл1с!D48=Вл1с!C50,Вл1с!C46,0))</f>
        <v>Лютый Олег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IF(Вл1с!C30=Вл1с!B29,Вл1с!B31,IF(Вл1с!C30=Вл1с!B31,Вл1с!B29,0))</f>
        <v>_</v>
      </c>
      <c r="C16" s="17"/>
      <c r="D16" s="20">
        <v>49</v>
      </c>
      <c r="E16" s="68" t="s">
        <v>104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/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IF(Вл1с!C34=Вл1с!B33,Вл1с!B35,IF(Вл1с!C34=Вл1с!B35,Вл1с!B33,0))</f>
        <v>_</v>
      </c>
      <c r="C18" s="20">
        <v>43</v>
      </c>
      <c r="D18" s="68" t="s">
        <v>104</v>
      </c>
      <c r="E18" s="29"/>
      <c r="F18" s="18">
        <v>-30</v>
      </c>
      <c r="G18" s="23" t="str">
        <f>IF(Вл1с!F52=Вл1с!E44,Вл1с!E60,IF(Вл1с!F52=Вл1с!E60,Вл1с!E44,0))</f>
        <v>Топорков Артур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IF(Вл1с!D40=Вл1с!C38,Вл1с!C42,IF(Вл1с!D40=Вл1с!C42,Вл1с!C38,0))</f>
        <v>Шапошников Александр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IF(Вл1с!C38=Вл1с!B37,Вл1с!B39,IF(Вл1с!C38=Вл1с!B39,Вл1с!B37,0))</f>
        <v>_</v>
      </c>
      <c r="C20" s="17"/>
      <c r="D20" s="18">
        <v>-27</v>
      </c>
      <c r="E20" s="19" t="str">
        <f>IF(Вл1с!E44=Вл1с!D40,Вл1с!D48,IF(Вл1с!E44=Вл1с!D48,Вл1с!D40,0))</f>
        <v>Исмайлов Азамат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/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IF(Вл1с!C42=Вл1с!B41,Вл1с!B43,IF(Вл1с!C42=Вл1с!B43,Вл1с!B41,0))</f>
        <v>_</v>
      </c>
      <c r="C22" s="20">
        <v>44</v>
      </c>
      <c r="D22" s="27" t="s">
        <v>122</v>
      </c>
      <c r="E22" s="20">
        <v>54</v>
      </c>
      <c r="F22" s="27" t="s">
        <v>70</v>
      </c>
      <c r="G22" s="29"/>
      <c r="H22" s="20">
        <v>60</v>
      </c>
      <c r="I22" s="69" t="s">
        <v>118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IF(Вл1с!D32=Вл1с!C30,Вл1с!C34,IF(Вл1с!D32=Вл1с!C34,Вл1с!C30,0))</f>
        <v>Новиков Иван</v>
      </c>
      <c r="D23" s="24"/>
      <c r="E23" s="24"/>
      <c r="F23" s="24"/>
      <c r="G23" s="29"/>
      <c r="H23" s="24"/>
      <c r="I23" s="36"/>
      <c r="J23" s="30" t="s">
        <v>21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IF(Вл1с!C46=Вл1с!B45,Вл1с!B47,IF(Вл1с!C46=Вл1с!B47,Вл1с!B45,0))</f>
        <v>_</v>
      </c>
      <c r="C24" s="17"/>
      <c r="D24" s="20">
        <v>50</v>
      </c>
      <c r="E24" s="68" t="s">
        <v>122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/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IF(Вл1с!C50=Вл1с!B49,Вл1с!B51,IF(Вл1с!C50=Вл1с!B51,Вл1с!B49,0))</f>
        <v>_</v>
      </c>
      <c r="C26" s="20">
        <v>45</v>
      </c>
      <c r="D26" s="68" t="s">
        <v>121</v>
      </c>
      <c r="E26" s="29"/>
      <c r="F26" s="20">
        <v>57</v>
      </c>
      <c r="G26" s="27" t="s">
        <v>114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IF(Вл1с!D24=Вл1с!C22,Вл1с!C26,IF(Вл1с!D24=Вл1с!C26,Вл1с!C22,0))</f>
        <v>Аксенов Андрей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IF(Вл1с!C54=Вл1с!B53,Вл1с!B55,IF(Вл1с!C54=Вл1с!B55,Вл1с!B53,0))</f>
        <v>_</v>
      </c>
      <c r="C28" s="17"/>
      <c r="D28" s="18">
        <v>-28</v>
      </c>
      <c r="E28" s="19" t="str">
        <f>IF(Вл1с!E60=Вл1с!D56,Вл1с!D64,IF(Вл1с!E60=Вл1с!D64,Вл1с!D56,0))</f>
        <v>Сагитов Александр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/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IF(Вл1с!C58=Вл1с!B57,Вл1с!B59,IF(Вл1с!C58=Вл1с!B59,Вл1с!B57,0))</f>
        <v>_</v>
      </c>
      <c r="C30" s="20">
        <v>46</v>
      </c>
      <c r="D30" s="27" t="s">
        <v>107</v>
      </c>
      <c r="E30" s="20">
        <v>55</v>
      </c>
      <c r="F30" s="68" t="s">
        <v>114</v>
      </c>
      <c r="G30" s="20">
        <v>59</v>
      </c>
      <c r="H30" s="68" t="s">
        <v>114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IF(Вл1с!D16=Вл1с!C14,Вл1с!C18,IF(Вл1с!D16=Вл1с!C18,Вл1с!C14,0))</f>
        <v>Семенов Юрий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IF(Вл1с!C62=Вл1с!B61,Вл1с!B63,IF(Вл1с!C62=Вл1с!B63,Вл1с!B61,0))</f>
        <v>Волков Виктор</v>
      </c>
      <c r="C32" s="17"/>
      <c r="D32" s="20">
        <v>51</v>
      </c>
      <c r="E32" s="68" t="s">
        <v>125</v>
      </c>
      <c r="F32" s="17"/>
      <c r="G32" s="24"/>
      <c r="H32" s="18">
        <v>-60</v>
      </c>
      <c r="I32" s="19" t="str">
        <f>IF(I22=H14,H30,IF(I22=H30,H14,0))</f>
        <v>Сагитов Александр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 t="s">
        <v>125</v>
      </c>
      <c r="D33" s="24"/>
      <c r="E33" s="29"/>
      <c r="F33" s="17"/>
      <c r="G33" s="24"/>
      <c r="H33" s="17"/>
      <c r="I33" s="36"/>
      <c r="J33" s="30" t="s">
        <v>22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IF(Вл1с!C66=Вл1с!B65,Вл1с!B67,IF(Вл1с!C66=Вл1с!B67,Вл1с!B65,0))</f>
        <v>_</v>
      </c>
      <c r="C34" s="20">
        <v>47</v>
      </c>
      <c r="D34" s="68" t="s">
        <v>125</v>
      </c>
      <c r="E34" s="29"/>
      <c r="F34" s="18">
        <v>-29</v>
      </c>
      <c r="G34" s="23" t="str">
        <f>IF(Вл1с!F20=Вл1с!E12,Вл1с!E28,IF(Вл1с!F20=Вл1с!E28,Вл1с!E12,0))</f>
        <v>Асылгужин Марсель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IF(Вл1с!D8=Вл1с!C6,Вл1с!C10,IF(Вл1с!D8=Вл1с!C10,Вл1с!C6,0))</f>
        <v>Могилевская Инесса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Дядин Дмитрий</v>
      </c>
      <c r="C37" s="17"/>
      <c r="D37" s="17"/>
      <c r="E37" s="17"/>
      <c r="F37" s="18">
        <v>-48</v>
      </c>
      <c r="G37" s="19" t="str">
        <f>IF(E8=D6,D10,IF(E8=D10,D6,0))</f>
        <v>Лукьянов Роман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79</v>
      </c>
      <c r="D38" s="17"/>
      <c r="E38" s="17"/>
      <c r="F38" s="17"/>
      <c r="G38" s="20">
        <v>67</v>
      </c>
      <c r="H38" s="27" t="s">
        <v>102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>
        <f>IF(D10=C9,C11,IF(D10=C11,C9,0))</f>
        <v>0</v>
      </c>
      <c r="C39" s="24"/>
      <c r="D39" s="17"/>
      <c r="E39" s="17"/>
      <c r="F39" s="18">
        <v>-49</v>
      </c>
      <c r="G39" s="23" t="str">
        <f>IF(E16=D14,D18,IF(E16=D18,D14,0))</f>
        <v>Лютый Олег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79</v>
      </c>
      <c r="E40" s="17"/>
      <c r="F40" s="17"/>
      <c r="G40" s="17"/>
      <c r="H40" s="20">
        <v>69</v>
      </c>
      <c r="I40" s="28" t="s">
        <v>121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>
        <f>IF(D14=C13,C15,IF(D14=C15,C13,0))</f>
        <v>0</v>
      </c>
      <c r="C41" s="24"/>
      <c r="D41" s="24"/>
      <c r="E41" s="17"/>
      <c r="F41" s="18">
        <v>-50</v>
      </c>
      <c r="G41" s="19" t="str">
        <f>IF(E24=D22,D26,IF(E24=D26,D22,0))</f>
        <v>Аксенов Андрей</v>
      </c>
      <c r="H41" s="24"/>
      <c r="I41" s="34"/>
      <c r="J41" s="30" t="s">
        <v>31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68"/>
      <c r="D42" s="24"/>
      <c r="E42" s="17"/>
      <c r="F42" s="17"/>
      <c r="G42" s="20">
        <v>68</v>
      </c>
      <c r="H42" s="68" t="s">
        <v>121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>
        <f>IF(D18=C17,C19,IF(D18=C19,C17,0))</f>
        <v>0</v>
      </c>
      <c r="C43" s="17"/>
      <c r="D43" s="24"/>
      <c r="E43" s="17"/>
      <c r="F43" s="18">
        <v>-51</v>
      </c>
      <c r="G43" s="23" t="str">
        <f>IF(E32=D30,D34,IF(E32=D34,D30,0))</f>
        <v>Семенов Юрий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124</v>
      </c>
      <c r="F44" s="17"/>
      <c r="G44" s="17"/>
      <c r="H44" s="18">
        <v>-69</v>
      </c>
      <c r="I44" s="19" t="str">
        <f>IF(I40=H38,H42,IF(I40=H42,H38,0))</f>
        <v>Лютый Олег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>
        <f>IF(D22=C21,C23,IF(D22=C23,C21,0))</f>
        <v>0</v>
      </c>
      <c r="C45" s="17"/>
      <c r="D45" s="24"/>
      <c r="E45" s="35" t="s">
        <v>82</v>
      </c>
      <c r="F45" s="17"/>
      <c r="G45" s="18">
        <v>-67</v>
      </c>
      <c r="H45" s="19" t="str">
        <f>IF(H38=G37,G39,IF(H38=G39,G37,0))</f>
        <v>Лукьянов Роман</v>
      </c>
      <c r="I45" s="36"/>
      <c r="J45" s="30" t="s">
        <v>33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/>
      <c r="D46" s="24"/>
      <c r="E46" s="17"/>
      <c r="F46" s="17"/>
      <c r="G46" s="17"/>
      <c r="H46" s="20">
        <v>70</v>
      </c>
      <c r="I46" s="69" t="s">
        <v>107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>
        <f>IF(D26=C25,C27,IF(D26=C27,C25,0))</f>
        <v>0</v>
      </c>
      <c r="C47" s="24"/>
      <c r="D47" s="24"/>
      <c r="E47" s="17"/>
      <c r="F47" s="17"/>
      <c r="G47" s="18">
        <v>-68</v>
      </c>
      <c r="H47" s="23" t="str">
        <f>IF(H42=G41,G43,IF(H42=G43,G41,0))</f>
        <v>Семенов Юрий</v>
      </c>
      <c r="I47" s="36"/>
      <c r="J47" s="30" t="s">
        <v>32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68" t="s">
        <v>124</v>
      </c>
      <c r="E48" s="17"/>
      <c r="F48" s="17"/>
      <c r="G48" s="17"/>
      <c r="H48" s="18">
        <v>-70</v>
      </c>
      <c r="I48" s="19" t="str">
        <f>IF(I46=H45,H47,IF(I46=H47,H45,0))</f>
        <v>Лукьянов Роман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>
        <f>IF(D30=C29,C31,IF(D30=C31,C29,0))</f>
        <v>0</v>
      </c>
      <c r="C49" s="24"/>
      <c r="D49" s="17"/>
      <c r="E49" s="17"/>
      <c r="F49" s="17"/>
      <c r="G49" s="29"/>
      <c r="H49" s="17"/>
      <c r="I49" s="36"/>
      <c r="J49" s="30" t="s">
        <v>34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68" t="s">
        <v>124</v>
      </c>
      <c r="D50" s="18">
        <v>-77</v>
      </c>
      <c r="E50" s="19" t="str">
        <f>IF(E44=D40,D48,IF(E44=D48,D40,0))</f>
        <v>Дядин Дмитрий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 t="str">
        <f>IF(D34=C33,C35,IF(D34=C35,C33,0))</f>
        <v>Могилевская Инесса</v>
      </c>
      <c r="C51" s="17"/>
      <c r="D51" s="17"/>
      <c r="E51" s="35" t="s">
        <v>83</v>
      </c>
      <c r="F51" s="17"/>
      <c r="G51" s="20">
        <v>79</v>
      </c>
      <c r="H51" s="27"/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>
        <f>IF(D40=C38,C42,IF(D40=C42,C38,0))</f>
        <v>0</v>
      </c>
      <c r="E52" s="36"/>
      <c r="F52" s="18">
        <v>-72</v>
      </c>
      <c r="G52" s="23">
        <f>IF(C42=B41,B43,IF(C42=B43,B41,0))</f>
        <v>0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/>
      <c r="F53" s="17"/>
      <c r="G53" s="17"/>
      <c r="H53" s="20">
        <v>81</v>
      </c>
      <c r="I53" s="28"/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>
        <f>IF(D48=C46,C50,IF(D48=C50,C46,0))</f>
        <v>0</v>
      </c>
      <c r="E54" s="35" t="s">
        <v>84</v>
      </c>
      <c r="F54" s="18">
        <v>-73</v>
      </c>
      <c r="G54" s="19">
        <f>IF(C46=B45,B47,IF(C46=B47,B45,0))</f>
        <v>0</v>
      </c>
      <c r="H54" s="24"/>
      <c r="I54" s="34"/>
      <c r="J54" s="30" t="s">
        <v>85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>
        <f>IF(E53=D52,D54,IF(E53=D54,D52,0))</f>
        <v>0</v>
      </c>
      <c r="F55" s="17"/>
      <c r="G55" s="20">
        <v>80</v>
      </c>
      <c r="H55" s="68"/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86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>
        <f>IF(C9=B8,B10,IF(C9=B10,B8,0))</f>
        <v>0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6"/>
      <c r="J58" s="30" t="s">
        <v>87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69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>
        <f>IF(C13=B12,B14,IF(C13=B14,B12,0))</f>
        <v>0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6"/>
      <c r="J60" s="30" t="s">
        <v>88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68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>
        <f>IF(C17=B16,B18,IF(C17=B18,B16,0))</f>
        <v>0</v>
      </c>
      <c r="C62" s="17"/>
      <c r="D62" s="24"/>
      <c r="E62" s="17"/>
      <c r="F62" s="17"/>
      <c r="G62" s="29"/>
      <c r="H62" s="17"/>
      <c r="I62" s="36"/>
      <c r="J62" s="30" t="s">
        <v>89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>
        <f>IF(C21=B20,B22,IF(C21=B22,B20,0))</f>
        <v>0</v>
      </c>
      <c r="C64" s="17"/>
      <c r="D64" s="24"/>
      <c r="E64" s="35" t="s">
        <v>90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>
        <f>IF(C61=B60,B62,IF(C61=B62,B60,0))</f>
        <v>0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>
        <f>IF(C25=B24,B26,IF(C25=B26,B24,0))</f>
        <v>0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68"/>
      <c r="E67" s="17"/>
      <c r="F67" s="18">
        <v>-85</v>
      </c>
      <c r="G67" s="19">
        <f>IF(C65=B64,B66,IF(C65=B66,B64,0))</f>
        <v>0</v>
      </c>
      <c r="H67" s="24"/>
      <c r="I67" s="34"/>
      <c r="J67" s="30" t="s">
        <v>91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>
        <f>IF(C29=B28,B30,IF(C29=B30,B28,0))</f>
        <v>0</v>
      </c>
      <c r="C68" s="24"/>
      <c r="D68" s="17"/>
      <c r="E68" s="17"/>
      <c r="F68" s="17"/>
      <c r="G68" s="20">
        <v>92</v>
      </c>
      <c r="H68" s="68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68"/>
      <c r="D69" s="18">
        <v>-89</v>
      </c>
      <c r="E69" s="19">
        <f>IF(E63=D59,D67,IF(E63=D67,D59,0))</f>
        <v>0</v>
      </c>
      <c r="F69" s="18">
        <v>-86</v>
      </c>
      <c r="G69" s="23" t="str">
        <f>IF(C69=B68,B70,IF(C69=B70,B68,0))</f>
        <v>_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 t="str">
        <f>IF(C33=B32,B34,IF(C33=B34,B32,0))</f>
        <v>_</v>
      </c>
      <c r="C70" s="17"/>
      <c r="D70" s="17"/>
      <c r="E70" s="35" t="s">
        <v>92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6"/>
      <c r="F71" s="17"/>
      <c r="G71" s="18">
        <v>-91</v>
      </c>
      <c r="H71" s="19" t="str">
        <f>IF(H64=G63,G65,IF(H64=G65,G63,0))</f>
        <v>_</v>
      </c>
      <c r="I71" s="36"/>
      <c r="J71" s="30" t="s">
        <v>93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69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5" t="s">
        <v>94</v>
      </c>
      <c r="F73" s="17"/>
      <c r="G73" s="18">
        <v>-92</v>
      </c>
      <c r="H73" s="23" t="str">
        <f>IF(H68=G67,G69,IF(H68=G69,G67,0))</f>
        <v>_</v>
      </c>
      <c r="I73" s="36"/>
      <c r="J73" s="30" t="s">
        <v>95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96</v>
      </c>
      <c r="F75" s="17"/>
      <c r="G75" s="29"/>
      <c r="H75" s="17"/>
      <c r="I75" s="36"/>
      <c r="J75" s="30" t="s">
        <v>97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8" sqref="B5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40979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6л!F20</f>
        <v>Макаров Павел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6л!F31</f>
        <v>Сергеев Андрей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3" t="str">
        <f>6л!G43</f>
        <v>Мингазов Ильнур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3" t="str">
        <f>6л!G51</f>
        <v>Фаизов Динар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3" t="str">
        <f>6л!C55</f>
        <v>Жерносек Никита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3" t="str">
        <f>6л!C57</f>
        <v>Валиев Даниил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 t="str">
        <f>6л!C60</f>
        <v>Иксанов Тагир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3" t="str">
        <f>6л!C62</f>
        <v>Фролов Дмитрий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3" t="str">
        <f>6л!G57</f>
        <v>Астафьев Никита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3" t="str">
        <f>6л!G60</f>
        <v>Шилов Антон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3" t="str">
        <f>6л!G64</f>
        <v>Нуруллин Амир</v>
      </c>
      <c r="D17" s="10"/>
      <c r="E17" s="10"/>
      <c r="F17" s="10"/>
      <c r="G17" s="10"/>
      <c r="H17" s="10"/>
      <c r="I17" s="10"/>
    </row>
    <row r="18" spans="1:9" ht="18">
      <c r="A18" s="11" t="s">
        <v>16</v>
      </c>
      <c r="B18" s="12">
        <v>12</v>
      </c>
      <c r="C18" s="13" t="str">
        <f>6л!G66</f>
        <v>Петров Владислав</v>
      </c>
      <c r="D18" s="10"/>
      <c r="E18" s="10"/>
      <c r="F18" s="10"/>
      <c r="G18" s="10"/>
      <c r="H18" s="10"/>
      <c r="I18" s="10"/>
    </row>
    <row r="19" spans="1:9" ht="18">
      <c r="A19" s="11" t="s">
        <v>17</v>
      </c>
      <c r="B19" s="12">
        <v>13</v>
      </c>
      <c r="C19" s="13" t="str">
        <f>6л!D67</f>
        <v>Тряпицин Борис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3">
        <f>6л!D70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18</v>
      </c>
      <c r="B21" s="12">
        <v>15</v>
      </c>
      <c r="C21" s="13">
        <f>6л!G69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18</v>
      </c>
      <c r="B22" s="12">
        <v>16</v>
      </c>
      <c r="C22" s="13" t="str">
        <f>6л!G71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3" sqref="B5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126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40978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127</v>
      </c>
      <c r="B7" s="12">
        <v>1</v>
      </c>
      <c r="C7" s="13" t="str">
        <f>Пл!F20</f>
        <v>Аристов Александр</v>
      </c>
      <c r="D7" s="10"/>
      <c r="E7" s="10"/>
      <c r="F7" s="10"/>
      <c r="G7" s="10"/>
      <c r="H7" s="10"/>
      <c r="I7" s="10"/>
    </row>
    <row r="8" spans="1:9" ht="18">
      <c r="A8" s="11" t="s">
        <v>128</v>
      </c>
      <c r="B8" s="12">
        <v>2</v>
      </c>
      <c r="C8" s="13" t="str">
        <f>Пл!F31</f>
        <v>Яковлев Михаил</v>
      </c>
      <c r="D8" s="10"/>
      <c r="E8" s="10"/>
      <c r="F8" s="10"/>
      <c r="G8" s="10"/>
      <c r="H8" s="10"/>
      <c r="I8" s="10"/>
    </row>
    <row r="9" spans="1:9" ht="18">
      <c r="A9" s="11" t="s">
        <v>129</v>
      </c>
      <c r="B9" s="12">
        <v>3</v>
      </c>
      <c r="C9" s="13" t="str">
        <f>Пл!G43</f>
        <v>Харламов Руслан</v>
      </c>
      <c r="D9" s="10"/>
      <c r="E9" s="10"/>
      <c r="F9" s="10"/>
      <c r="G9" s="10"/>
      <c r="H9" s="10"/>
      <c r="I9" s="10"/>
    </row>
    <row r="10" spans="1:9" ht="18">
      <c r="A10" s="11" t="s">
        <v>130</v>
      </c>
      <c r="B10" s="12">
        <v>4</v>
      </c>
      <c r="C10" s="13" t="str">
        <f>Пл!G51</f>
        <v>Исмайлов Азат</v>
      </c>
      <c r="D10" s="10"/>
      <c r="E10" s="10"/>
      <c r="F10" s="10"/>
      <c r="G10" s="10"/>
      <c r="H10" s="10"/>
      <c r="I10" s="10"/>
    </row>
    <row r="11" spans="1:9" ht="18">
      <c r="A11" s="11" t="s">
        <v>131</v>
      </c>
      <c r="B11" s="12">
        <v>5</v>
      </c>
      <c r="C11" s="13" t="str">
        <f>Пл!C55</f>
        <v>Аббасов Рустамхон</v>
      </c>
      <c r="D11" s="10"/>
      <c r="E11" s="10"/>
      <c r="F11" s="10"/>
      <c r="G11" s="10"/>
      <c r="H11" s="10"/>
      <c r="I11" s="10"/>
    </row>
    <row r="12" spans="1:9" ht="18">
      <c r="A12" s="11" t="s">
        <v>132</v>
      </c>
      <c r="B12" s="12">
        <v>6</v>
      </c>
      <c r="C12" s="13" t="str">
        <f>Пл!C57</f>
        <v>Срумов Антон</v>
      </c>
      <c r="D12" s="10"/>
      <c r="E12" s="10"/>
      <c r="F12" s="10"/>
      <c r="G12" s="10"/>
      <c r="H12" s="10"/>
      <c r="I12" s="10"/>
    </row>
    <row r="13" spans="1:9" ht="18">
      <c r="A13" s="11" t="s">
        <v>114</v>
      </c>
      <c r="B13" s="12">
        <v>7</v>
      </c>
      <c r="C13" s="13" t="str">
        <f>Пл!C60</f>
        <v>Максютов Азат</v>
      </c>
      <c r="D13" s="10"/>
      <c r="E13" s="10"/>
      <c r="F13" s="10"/>
      <c r="G13" s="10"/>
      <c r="H13" s="10"/>
      <c r="I13" s="10"/>
    </row>
    <row r="14" spans="1:9" ht="18">
      <c r="A14" s="11" t="s">
        <v>133</v>
      </c>
      <c r="B14" s="12">
        <v>8</v>
      </c>
      <c r="C14" s="13" t="str">
        <f>Пл!C62</f>
        <v>Сагитов Александр</v>
      </c>
      <c r="D14" s="10"/>
      <c r="E14" s="10"/>
      <c r="F14" s="10"/>
      <c r="G14" s="10"/>
      <c r="H14" s="10"/>
      <c r="I14" s="10"/>
    </row>
    <row r="15" spans="1:9" ht="18">
      <c r="A15" s="11" t="s">
        <v>116</v>
      </c>
      <c r="B15" s="12">
        <v>9</v>
      </c>
      <c r="C15" s="13" t="str">
        <f>Пл!G57</f>
        <v>Шариков Сергей</v>
      </c>
      <c r="D15" s="10"/>
      <c r="E15" s="10"/>
      <c r="F15" s="10"/>
      <c r="G15" s="10"/>
      <c r="H15" s="10"/>
      <c r="I15" s="10"/>
    </row>
    <row r="16" spans="1:9" ht="18">
      <c r="A16" s="11" t="s">
        <v>134</v>
      </c>
      <c r="B16" s="12">
        <v>10</v>
      </c>
      <c r="C16" s="13" t="str">
        <f>Пл!G60</f>
        <v>Салманов Сергей</v>
      </c>
      <c r="D16" s="10"/>
      <c r="E16" s="10"/>
      <c r="F16" s="10"/>
      <c r="G16" s="10"/>
      <c r="H16" s="10"/>
      <c r="I16" s="10"/>
    </row>
    <row r="17" spans="1:9" ht="18">
      <c r="A17" s="11" t="s">
        <v>135</v>
      </c>
      <c r="B17" s="12">
        <v>11</v>
      </c>
      <c r="C17" s="13" t="str">
        <f>Пл!G64</f>
        <v>Асылгужин Марсель</v>
      </c>
      <c r="D17" s="10"/>
      <c r="E17" s="10"/>
      <c r="F17" s="10"/>
      <c r="G17" s="10"/>
      <c r="H17" s="10"/>
      <c r="I17" s="10"/>
    </row>
    <row r="18" spans="1:9" ht="18">
      <c r="A18" s="11" t="s">
        <v>136</v>
      </c>
      <c r="B18" s="12">
        <v>12</v>
      </c>
      <c r="C18" s="13" t="str">
        <f>Пл!G66</f>
        <v>Абдрашитов Азат</v>
      </c>
      <c r="D18" s="10"/>
      <c r="E18" s="10"/>
      <c r="F18" s="10"/>
      <c r="G18" s="10"/>
      <c r="H18" s="10"/>
      <c r="I18" s="10"/>
    </row>
    <row r="19" spans="1:9" ht="18">
      <c r="A19" s="11" t="s">
        <v>137</v>
      </c>
      <c r="B19" s="12">
        <v>13</v>
      </c>
      <c r="C19" s="13" t="str">
        <f>Пл!D67</f>
        <v>Хабиров Марс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3">
        <f>Пл!D70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18</v>
      </c>
      <c r="B21" s="12">
        <v>15</v>
      </c>
      <c r="C21" s="13">
        <f>Пл!G69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18</v>
      </c>
      <c r="B22" s="12">
        <v>16</v>
      </c>
      <c r="C22" s="13" t="str">
        <f>Пл!G71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3" sqref="B53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14" t="str">
        <f>СпПл!A1</f>
        <v>Кубок Башкортостана 2012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4" t="str">
        <f>СпПл!A2</f>
        <v>Турнир Премьер-лиги 9-го Этапа Международный женский день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6">
        <f>СпПл!A3</f>
        <v>40978</v>
      </c>
      <c r="B3" s="16"/>
      <c r="C3" s="16"/>
      <c r="D3" s="16"/>
      <c r="E3" s="16"/>
      <c r="F3" s="16"/>
      <c r="G3" s="16"/>
      <c r="H3" s="16"/>
      <c r="I3" s="16"/>
      <c r="J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СпПл!A7</f>
        <v>Аристов Александр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127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СпПл!A22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127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СпПл!A15</f>
        <v>Асылгужин Марсель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116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СпПл!A14</f>
        <v>Шариков Сергей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127</v>
      </c>
      <c r="F12" s="17"/>
      <c r="G12" s="26"/>
      <c r="H12" s="17"/>
      <c r="I12" s="17"/>
    </row>
    <row r="13" spans="1:9" ht="12.75">
      <c r="A13" s="18">
        <v>5</v>
      </c>
      <c r="B13" s="19" t="str">
        <f>СпПл!A11</f>
        <v>Срумов Антон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131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СпПл!A18</f>
        <v>Абдрашитов Азат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130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СпПл!A19</f>
        <v>Хабиров Марс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130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СпПл!A10</f>
        <v>Аббасов Рустамхон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127</v>
      </c>
      <c r="G20" s="21"/>
      <c r="H20" s="21"/>
      <c r="I20" s="21"/>
    </row>
    <row r="21" spans="1:9" ht="12.75">
      <c r="A21" s="18">
        <v>3</v>
      </c>
      <c r="B21" s="19" t="str">
        <f>СпПл!A9</f>
        <v>Харламов Руслан</v>
      </c>
      <c r="C21" s="17"/>
      <c r="D21" s="17"/>
      <c r="E21" s="24"/>
      <c r="F21" s="29"/>
      <c r="G21" s="17"/>
      <c r="H21" s="30" t="s">
        <v>19</v>
      </c>
      <c r="I21" s="30"/>
    </row>
    <row r="22" spans="1:9" ht="12.75">
      <c r="A22" s="17"/>
      <c r="B22" s="20">
        <v>5</v>
      </c>
      <c r="C22" s="21" t="s">
        <v>129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СпПл!A20</f>
        <v>_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129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СпПл!A17</f>
        <v>Салманов Сергей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132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СпПл!A12</f>
        <v>Максютов Азат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128</v>
      </c>
      <c r="F28" s="29"/>
      <c r="G28" s="17"/>
      <c r="H28" s="17"/>
      <c r="I28" s="17"/>
    </row>
    <row r="29" spans="1:9" ht="12.75">
      <c r="A29" s="18">
        <v>7</v>
      </c>
      <c r="B29" s="19" t="str">
        <f>СпПл!A13</f>
        <v>Сагитов Александр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134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СпПл!A16</f>
        <v>Исмайлов Азат</v>
      </c>
      <c r="C31" s="24"/>
      <c r="D31" s="24"/>
      <c r="E31" s="18">
        <v>-15</v>
      </c>
      <c r="F31" s="19" t="str">
        <f>IF(F20=E12,E28,IF(F20=E28,E12,0))</f>
        <v>Яковлев Михаил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128</v>
      </c>
      <c r="E32" s="17"/>
      <c r="F32" s="29"/>
      <c r="G32" s="17"/>
      <c r="H32" s="30" t="s">
        <v>20</v>
      </c>
      <c r="I32" s="30"/>
    </row>
    <row r="33" spans="1:9" ht="12.75">
      <c r="A33" s="18">
        <v>15</v>
      </c>
      <c r="B33" s="19" t="str">
        <f>СпПл!A21</f>
        <v>_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128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СпПл!A8</f>
        <v>Яковлев Михаил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Аббасов Рустамхон</v>
      </c>
      <c r="F37" s="17"/>
      <c r="G37" s="17"/>
      <c r="H37" s="17"/>
      <c r="I37" s="17"/>
    </row>
    <row r="38" spans="1:9" ht="12.75">
      <c r="A38" s="17"/>
      <c r="B38" s="20">
        <v>16</v>
      </c>
      <c r="C38" s="31" t="s">
        <v>133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Шариков Сергей</v>
      </c>
      <c r="C39" s="20">
        <v>20</v>
      </c>
      <c r="D39" s="31" t="s">
        <v>134</v>
      </c>
      <c r="E39" s="20">
        <v>26</v>
      </c>
      <c r="F39" s="31" t="s">
        <v>134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Исмайлов Азат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Абдрашитов Азат</v>
      </c>
      <c r="C41" s="17"/>
      <c r="D41" s="20">
        <v>24</v>
      </c>
      <c r="E41" s="32" t="s">
        <v>134</v>
      </c>
      <c r="F41" s="24"/>
      <c r="G41" s="17"/>
      <c r="H41" s="17"/>
      <c r="I41" s="17"/>
    </row>
    <row r="42" spans="1:9" ht="12.75">
      <c r="A42" s="17"/>
      <c r="B42" s="20">
        <v>17</v>
      </c>
      <c r="C42" s="31" t="s">
        <v>136</v>
      </c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Хабиров Марс</v>
      </c>
      <c r="C43" s="20">
        <v>21</v>
      </c>
      <c r="D43" s="32" t="s">
        <v>132</v>
      </c>
      <c r="E43" s="29"/>
      <c r="F43" s="20">
        <v>28</v>
      </c>
      <c r="G43" s="31" t="s">
        <v>129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Максютов Азат</v>
      </c>
      <c r="D44" s="17"/>
      <c r="E44" s="29"/>
      <c r="F44" s="24"/>
      <c r="G44" s="17"/>
      <c r="H44" s="30" t="s">
        <v>21</v>
      </c>
      <c r="I44" s="30"/>
    </row>
    <row r="45" spans="1:9" ht="12.75">
      <c r="A45" s="18">
        <v>-5</v>
      </c>
      <c r="B45" s="19" t="str">
        <f>IF(C22=B21,B23,IF(C22=B23,B21,0))</f>
        <v>_</v>
      </c>
      <c r="C45" s="17"/>
      <c r="D45" s="18">
        <v>-14</v>
      </c>
      <c r="E45" s="19" t="str">
        <f>IF(E28=D24,D32,IF(E28=D32,D24,0))</f>
        <v>Харламов Руслан</v>
      </c>
      <c r="F45" s="24"/>
      <c r="G45" s="29"/>
      <c r="H45" s="17"/>
      <c r="I45" s="17"/>
    </row>
    <row r="46" spans="1:9" ht="12.75">
      <c r="A46" s="17"/>
      <c r="B46" s="20">
        <v>18</v>
      </c>
      <c r="C46" s="31" t="s">
        <v>135</v>
      </c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Салманов Сергей</v>
      </c>
      <c r="C47" s="20">
        <v>22</v>
      </c>
      <c r="D47" s="31" t="s">
        <v>131</v>
      </c>
      <c r="E47" s="20">
        <v>27</v>
      </c>
      <c r="F47" s="32" t="s">
        <v>129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Срумов Антон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Сагитов Александр</v>
      </c>
      <c r="C49" s="17"/>
      <c r="D49" s="20">
        <v>25</v>
      </c>
      <c r="E49" s="32" t="s">
        <v>131</v>
      </c>
      <c r="F49" s="17"/>
      <c r="G49" s="29"/>
      <c r="H49" s="17"/>
      <c r="I49" s="17"/>
    </row>
    <row r="50" spans="1:9" ht="12.75">
      <c r="A50" s="17"/>
      <c r="B50" s="20">
        <v>19</v>
      </c>
      <c r="C50" s="31" t="s">
        <v>114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_</v>
      </c>
      <c r="C51" s="20">
        <v>23</v>
      </c>
      <c r="D51" s="32" t="s">
        <v>114</v>
      </c>
      <c r="E51" s="29"/>
      <c r="F51" s="18">
        <v>-28</v>
      </c>
      <c r="G51" s="19" t="str">
        <f>IF(G43=F39,F47,IF(G43=F47,F39,0))</f>
        <v>Исмайлов Азат</v>
      </c>
      <c r="H51" s="27"/>
      <c r="I51" s="27"/>
    </row>
    <row r="52" spans="1:9" ht="12.75">
      <c r="A52" s="17"/>
      <c r="B52" s="33">
        <v>-9</v>
      </c>
      <c r="C52" s="23" t="str">
        <f>IF(D8=C6,C10,IF(D8=C10,C6,0))</f>
        <v>Асылгужин Марсель</v>
      </c>
      <c r="D52" s="17"/>
      <c r="E52" s="29"/>
      <c r="F52" s="17"/>
      <c r="G52" s="34"/>
      <c r="H52" s="30" t="s">
        <v>22</v>
      </c>
      <c r="I52" s="30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Аббасов Рустамхон</v>
      </c>
      <c r="C54" s="17"/>
      <c r="D54" s="18">
        <v>-20</v>
      </c>
      <c r="E54" s="19" t="str">
        <f>IF(D39=C38,C40,IF(D39=C40,C38,0))</f>
        <v>Шариков Сергей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130</v>
      </c>
      <c r="D55" s="17"/>
      <c r="E55" s="20">
        <v>31</v>
      </c>
      <c r="F55" s="21" t="s">
        <v>133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Срумов Антон</v>
      </c>
      <c r="C56" s="35" t="s">
        <v>23</v>
      </c>
      <c r="D56" s="18">
        <v>-21</v>
      </c>
      <c r="E56" s="23" t="str">
        <f>IF(D43=C42,C44,IF(D43=C44,C42,0))</f>
        <v>Абдрашитов Азат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Срумов Антон</v>
      </c>
      <c r="D57" s="17"/>
      <c r="E57" s="17"/>
      <c r="F57" s="20">
        <v>33</v>
      </c>
      <c r="G57" s="21" t="s">
        <v>133</v>
      </c>
      <c r="H57" s="27"/>
      <c r="I57" s="27"/>
    </row>
    <row r="58" spans="1:9" ht="12.75">
      <c r="A58" s="17"/>
      <c r="B58" s="17"/>
      <c r="C58" s="35" t="s">
        <v>24</v>
      </c>
      <c r="D58" s="18">
        <v>-22</v>
      </c>
      <c r="E58" s="19" t="str">
        <f>IF(D47=C46,C48,IF(D47=C48,C46,0))</f>
        <v>Салманов Сергей</v>
      </c>
      <c r="F58" s="24"/>
      <c r="G58" s="17"/>
      <c r="H58" s="30" t="s">
        <v>25</v>
      </c>
      <c r="I58" s="30"/>
    </row>
    <row r="59" spans="1:9" ht="12.75">
      <c r="A59" s="18">
        <v>-24</v>
      </c>
      <c r="B59" s="19" t="str">
        <f>IF(E41=D39,D43,IF(E41=D43,D39,0))</f>
        <v>Максютов Азат</v>
      </c>
      <c r="C59" s="17"/>
      <c r="D59" s="17"/>
      <c r="E59" s="20">
        <v>32</v>
      </c>
      <c r="F59" s="25" t="s">
        <v>135</v>
      </c>
      <c r="G59" s="36"/>
      <c r="H59" s="17"/>
      <c r="I59" s="17"/>
    </row>
    <row r="60" spans="1:9" ht="12.75">
      <c r="A60" s="17"/>
      <c r="B60" s="20">
        <v>30</v>
      </c>
      <c r="C60" s="21" t="s">
        <v>132</v>
      </c>
      <c r="D60" s="18">
        <v>-23</v>
      </c>
      <c r="E60" s="23" t="str">
        <f>IF(D51=C50,C52,IF(D51=C52,C50,0))</f>
        <v>Асылгужин Марсель</v>
      </c>
      <c r="F60" s="18">
        <v>-33</v>
      </c>
      <c r="G60" s="19" t="str">
        <f>IF(G57=F55,F59,IF(G57=F59,F55,0))</f>
        <v>Салманов Сергей</v>
      </c>
      <c r="H60" s="27"/>
      <c r="I60" s="27"/>
    </row>
    <row r="61" spans="1:9" ht="12.75">
      <c r="A61" s="18">
        <v>-25</v>
      </c>
      <c r="B61" s="23" t="str">
        <f>IF(E49=D47,D51,IF(E49=D51,D47,0))</f>
        <v>Сагитов Александр</v>
      </c>
      <c r="C61" s="35" t="s">
        <v>26</v>
      </c>
      <c r="D61" s="17"/>
      <c r="E61" s="17"/>
      <c r="F61" s="17"/>
      <c r="G61" s="17"/>
      <c r="H61" s="30" t="s">
        <v>27</v>
      </c>
      <c r="I61" s="30"/>
    </row>
    <row r="62" spans="1:9" ht="12.75">
      <c r="A62" s="17"/>
      <c r="B62" s="18">
        <v>-30</v>
      </c>
      <c r="C62" s="19" t="str">
        <f>IF(C60=B59,B61,IF(C60=B61,B59,0))</f>
        <v>Сагитов Александр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5" t="s">
        <v>28</v>
      </c>
      <c r="D63" s="17"/>
      <c r="E63" s="18">
        <v>-31</v>
      </c>
      <c r="F63" s="19" t="str">
        <f>IF(F55=E54,E56,IF(F55=E56,E54,0))</f>
        <v>Абдрашитов Азат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 t="s">
        <v>116</v>
      </c>
      <c r="H64" s="27"/>
      <c r="I64" s="27"/>
    </row>
    <row r="65" spans="1:9" ht="12.75">
      <c r="A65" s="17"/>
      <c r="B65" s="20">
        <v>35</v>
      </c>
      <c r="C65" s="21" t="s">
        <v>137</v>
      </c>
      <c r="D65" s="17"/>
      <c r="E65" s="18">
        <v>-32</v>
      </c>
      <c r="F65" s="23" t="str">
        <f>IF(F59=E58,E60,IF(F59=E60,E58,0))</f>
        <v>Асылгужин Марсель</v>
      </c>
      <c r="G65" s="17"/>
      <c r="H65" s="30" t="s">
        <v>29</v>
      </c>
      <c r="I65" s="30"/>
    </row>
    <row r="66" spans="1:9" ht="12.75">
      <c r="A66" s="18">
        <v>-17</v>
      </c>
      <c r="B66" s="23" t="str">
        <f>IF(C42=B41,B43,IF(C42=B43,B41,0))</f>
        <v>Хабиров Марс</v>
      </c>
      <c r="C66" s="24"/>
      <c r="D66" s="29"/>
      <c r="E66" s="17"/>
      <c r="F66" s="18">
        <v>-34</v>
      </c>
      <c r="G66" s="19" t="str">
        <f>IF(G64=F63,F65,IF(G64=F65,F63,0))</f>
        <v>Абдрашитов Азат</v>
      </c>
      <c r="H66" s="27"/>
      <c r="I66" s="27"/>
    </row>
    <row r="67" spans="1:9" ht="12.75">
      <c r="A67" s="17"/>
      <c r="B67" s="17"/>
      <c r="C67" s="20">
        <v>37</v>
      </c>
      <c r="D67" s="21" t="s">
        <v>137</v>
      </c>
      <c r="E67" s="17"/>
      <c r="F67" s="17"/>
      <c r="G67" s="17"/>
      <c r="H67" s="30" t="s">
        <v>30</v>
      </c>
      <c r="I67" s="30"/>
    </row>
    <row r="68" spans="1:9" ht="12.75">
      <c r="A68" s="18">
        <v>-18</v>
      </c>
      <c r="B68" s="19" t="str">
        <f>IF(C46=B45,B47,IF(C46=B47,B45,0))</f>
        <v>_</v>
      </c>
      <c r="C68" s="24"/>
      <c r="D68" s="37" t="s">
        <v>31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/>
      <c r="D69" s="36"/>
      <c r="E69" s="17"/>
      <c r="F69" s="20">
        <v>38</v>
      </c>
      <c r="G69" s="21"/>
      <c r="H69" s="27"/>
      <c r="I69" s="27"/>
    </row>
    <row r="70" spans="1:9" ht="12.75">
      <c r="A70" s="18">
        <v>-19</v>
      </c>
      <c r="B70" s="23" t="str">
        <f>IF(C50=B49,B51,IF(C50=B51,B49,0))</f>
        <v>_</v>
      </c>
      <c r="C70" s="18">
        <v>-37</v>
      </c>
      <c r="D70" s="19">
        <f>IF(D67=C65,C69,IF(D67=C69,C65,0))</f>
        <v>0</v>
      </c>
      <c r="E70" s="18">
        <v>-36</v>
      </c>
      <c r="F70" s="23">
        <f>IF(C69=B68,B70,IF(C69=B70,B68,0))</f>
        <v>0</v>
      </c>
      <c r="G70" s="17"/>
      <c r="H70" s="30" t="s">
        <v>32</v>
      </c>
      <c r="I70" s="30"/>
    </row>
    <row r="71" spans="1:9" ht="12.75">
      <c r="A71" s="17"/>
      <c r="B71" s="17"/>
      <c r="C71" s="17"/>
      <c r="D71" s="35" t="s">
        <v>33</v>
      </c>
      <c r="E71" s="17"/>
      <c r="F71" s="18">
        <v>-38</v>
      </c>
      <c r="G71" s="19" t="str">
        <f>IF(G69=F68,F70,IF(G69=F70,F68,0))</f>
        <v>_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30" t="s">
        <v>34</v>
      </c>
      <c r="I72" s="3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8" sqref="B58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14" t="str">
        <f>Сп6л!A1</f>
        <v>Кубок Башкортостана 2012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4" t="str">
        <f>Сп6л!A2</f>
        <v>Турнир 6-й лиги 9-го Этапа Международный женский день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6">
        <f>Сп6л!A3</f>
        <v>40979</v>
      </c>
      <c r="B3" s="16"/>
      <c r="C3" s="16"/>
      <c r="D3" s="16"/>
      <c r="E3" s="16"/>
      <c r="F3" s="16"/>
      <c r="G3" s="16"/>
      <c r="H3" s="16"/>
      <c r="I3" s="16"/>
      <c r="J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Сп6л!A7</f>
        <v>Сергеев Андрей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5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Сп6л!A22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5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Сп6л!A15</f>
        <v>Петров Владислав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12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Сп6л!A14</f>
        <v>Жерносек Никита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5</v>
      </c>
      <c r="F12" s="17"/>
      <c r="G12" s="26"/>
      <c r="H12" s="17"/>
      <c r="I12" s="17"/>
    </row>
    <row r="13" spans="1:9" ht="12.75">
      <c r="A13" s="18">
        <v>5</v>
      </c>
      <c r="B13" s="19" t="str">
        <f>Сп6л!A11</f>
        <v>Иксанов Тагир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16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Сп6л!A18</f>
        <v>Фаизов Динар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16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Сп6л!A19</f>
        <v>Тряпицин Борис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8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Сп6л!A10</f>
        <v>Шилов Антон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7</v>
      </c>
      <c r="G20" s="21"/>
      <c r="H20" s="21"/>
      <c r="I20" s="21"/>
    </row>
    <row r="21" spans="1:9" ht="12.75">
      <c r="A21" s="18">
        <v>3</v>
      </c>
      <c r="B21" s="19" t="str">
        <f>Сп6л!A9</f>
        <v>Макаров Павел</v>
      </c>
      <c r="C21" s="17"/>
      <c r="D21" s="17"/>
      <c r="E21" s="24"/>
      <c r="F21" s="29"/>
      <c r="G21" s="17"/>
      <c r="H21" s="30" t="s">
        <v>19</v>
      </c>
      <c r="I21" s="30"/>
    </row>
    <row r="22" spans="1:9" ht="12.75">
      <c r="A22" s="17"/>
      <c r="B22" s="20">
        <v>5</v>
      </c>
      <c r="C22" s="21" t="s">
        <v>7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Сп6л!A20</f>
        <v>_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7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Сп6л!A17</f>
        <v>Астафьев Никита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15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Сп6л!A12</f>
        <v>Фролов Дмитрий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7</v>
      </c>
      <c r="F28" s="29"/>
      <c r="G28" s="17"/>
      <c r="H28" s="17"/>
      <c r="I28" s="17"/>
    </row>
    <row r="29" spans="1:9" ht="12.75">
      <c r="A29" s="18">
        <v>7</v>
      </c>
      <c r="B29" s="19" t="str">
        <f>Сп6л!A13</f>
        <v>Нуруллин Амир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14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Сп6л!A16</f>
        <v>Мингазов Ильнур</v>
      </c>
      <c r="C31" s="24"/>
      <c r="D31" s="24"/>
      <c r="E31" s="18">
        <v>-15</v>
      </c>
      <c r="F31" s="19" t="str">
        <f>IF(F20=E12,E28,IF(F20=E28,E12,0))</f>
        <v>Сергеев Андрей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14</v>
      </c>
      <c r="E32" s="17"/>
      <c r="F32" s="29"/>
      <c r="G32" s="17"/>
      <c r="H32" s="30" t="s">
        <v>20</v>
      </c>
      <c r="I32" s="30"/>
    </row>
    <row r="33" spans="1:9" ht="12.75">
      <c r="A33" s="18">
        <v>15</v>
      </c>
      <c r="B33" s="19" t="str">
        <f>Сп6л!A21</f>
        <v>_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6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Сп6л!A8</f>
        <v>Валиев Даниил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Фаизов Динар</v>
      </c>
      <c r="F37" s="17"/>
      <c r="G37" s="17"/>
      <c r="H37" s="17"/>
      <c r="I37" s="17"/>
    </row>
    <row r="38" spans="1:9" ht="12.75">
      <c r="A38" s="17"/>
      <c r="B38" s="20">
        <v>16</v>
      </c>
      <c r="C38" s="31" t="s">
        <v>13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Петров Владислав</v>
      </c>
      <c r="C39" s="20">
        <v>20</v>
      </c>
      <c r="D39" s="31" t="s">
        <v>6</v>
      </c>
      <c r="E39" s="20">
        <v>26</v>
      </c>
      <c r="F39" s="31" t="s">
        <v>16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Валиев Даниил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Иксанов Тагир</v>
      </c>
      <c r="C41" s="17"/>
      <c r="D41" s="20">
        <v>24</v>
      </c>
      <c r="E41" s="32" t="s">
        <v>6</v>
      </c>
      <c r="F41" s="24"/>
      <c r="G41" s="17"/>
      <c r="H41" s="17"/>
      <c r="I41" s="17"/>
    </row>
    <row r="42" spans="1:9" ht="12.75">
      <c r="A42" s="17"/>
      <c r="B42" s="20">
        <v>17</v>
      </c>
      <c r="C42" s="31" t="s">
        <v>9</v>
      </c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Тряпицин Борис</v>
      </c>
      <c r="C43" s="20">
        <v>21</v>
      </c>
      <c r="D43" s="32" t="s">
        <v>9</v>
      </c>
      <c r="E43" s="29"/>
      <c r="F43" s="20">
        <v>28</v>
      </c>
      <c r="G43" s="31" t="s">
        <v>14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Астафьев Никита</v>
      </c>
      <c r="D44" s="17"/>
      <c r="E44" s="29"/>
      <c r="F44" s="24"/>
      <c r="G44" s="17"/>
      <c r="H44" s="30" t="s">
        <v>21</v>
      </c>
      <c r="I44" s="30"/>
    </row>
    <row r="45" spans="1:9" ht="12.75">
      <c r="A45" s="18">
        <v>-5</v>
      </c>
      <c r="B45" s="19" t="str">
        <f>IF(C22=B21,B23,IF(C22=B23,B21,0))</f>
        <v>_</v>
      </c>
      <c r="C45" s="17"/>
      <c r="D45" s="18">
        <v>-14</v>
      </c>
      <c r="E45" s="19" t="str">
        <f>IF(E28=D24,D32,IF(E28=D32,D24,0))</f>
        <v>Мингазов Ильнур</v>
      </c>
      <c r="F45" s="24"/>
      <c r="G45" s="29"/>
      <c r="H45" s="17"/>
      <c r="I45" s="17"/>
    </row>
    <row r="46" spans="1:9" ht="12.75">
      <c r="A46" s="17"/>
      <c r="B46" s="20">
        <v>18</v>
      </c>
      <c r="C46" s="31" t="s">
        <v>10</v>
      </c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Фролов Дмитрий</v>
      </c>
      <c r="C47" s="20">
        <v>22</v>
      </c>
      <c r="D47" s="31" t="s">
        <v>10</v>
      </c>
      <c r="E47" s="20">
        <v>27</v>
      </c>
      <c r="F47" s="32" t="s">
        <v>14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Шилов Антон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Нуруллин Амир</v>
      </c>
      <c r="C49" s="17"/>
      <c r="D49" s="20">
        <v>25</v>
      </c>
      <c r="E49" s="32" t="s">
        <v>12</v>
      </c>
      <c r="F49" s="17"/>
      <c r="G49" s="29"/>
      <c r="H49" s="17"/>
      <c r="I49" s="17"/>
    </row>
    <row r="50" spans="1:9" ht="12.75">
      <c r="A50" s="17"/>
      <c r="B50" s="20">
        <v>19</v>
      </c>
      <c r="C50" s="31" t="s">
        <v>11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_</v>
      </c>
      <c r="C51" s="20">
        <v>23</v>
      </c>
      <c r="D51" s="32" t="s">
        <v>12</v>
      </c>
      <c r="E51" s="29"/>
      <c r="F51" s="18">
        <v>-28</v>
      </c>
      <c r="G51" s="19" t="str">
        <f>IF(G43=F39,F47,IF(G43=F47,F39,0))</f>
        <v>Фаизов Динар</v>
      </c>
      <c r="H51" s="27"/>
      <c r="I51" s="27"/>
    </row>
    <row r="52" spans="1:9" ht="12.75">
      <c r="A52" s="17"/>
      <c r="B52" s="33">
        <v>-9</v>
      </c>
      <c r="C52" s="23" t="str">
        <f>IF(D8=C6,C10,IF(D8=C10,C6,0))</f>
        <v>Жерносек Никита</v>
      </c>
      <c r="D52" s="17"/>
      <c r="E52" s="29"/>
      <c r="F52" s="17"/>
      <c r="G52" s="34"/>
      <c r="H52" s="30" t="s">
        <v>22</v>
      </c>
      <c r="I52" s="30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Валиев Даниил</v>
      </c>
      <c r="C54" s="17"/>
      <c r="D54" s="18">
        <v>-20</v>
      </c>
      <c r="E54" s="19" t="str">
        <f>IF(D39=C38,C40,IF(D39=C40,C38,0))</f>
        <v>Петров Владислав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12</v>
      </c>
      <c r="D55" s="17"/>
      <c r="E55" s="20">
        <v>31</v>
      </c>
      <c r="F55" s="21" t="s">
        <v>15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Жерносек Никита</v>
      </c>
      <c r="C56" s="35" t="s">
        <v>23</v>
      </c>
      <c r="D56" s="18">
        <v>-21</v>
      </c>
      <c r="E56" s="23" t="str">
        <f>IF(D43=C42,C44,IF(D43=C44,C42,0))</f>
        <v>Астафьев Никита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Валиев Даниил</v>
      </c>
      <c r="D57" s="17"/>
      <c r="E57" s="17"/>
      <c r="F57" s="20">
        <v>33</v>
      </c>
      <c r="G57" s="21" t="s">
        <v>15</v>
      </c>
      <c r="H57" s="27"/>
      <c r="I57" s="27"/>
    </row>
    <row r="58" spans="1:9" ht="12.75">
      <c r="A58" s="17"/>
      <c r="B58" s="17"/>
      <c r="C58" s="35" t="s">
        <v>24</v>
      </c>
      <c r="D58" s="18">
        <v>-22</v>
      </c>
      <c r="E58" s="19" t="str">
        <f>IF(D47=C46,C48,IF(D47=C48,C46,0))</f>
        <v>Шилов Антон</v>
      </c>
      <c r="F58" s="24"/>
      <c r="G58" s="17"/>
      <c r="H58" s="30" t="s">
        <v>25</v>
      </c>
      <c r="I58" s="30"/>
    </row>
    <row r="59" spans="1:9" ht="12.75">
      <c r="A59" s="18">
        <v>-24</v>
      </c>
      <c r="B59" s="19" t="str">
        <f>IF(E41=D39,D43,IF(E41=D43,D39,0))</f>
        <v>Иксанов Тагир</v>
      </c>
      <c r="C59" s="17"/>
      <c r="D59" s="17"/>
      <c r="E59" s="20">
        <v>32</v>
      </c>
      <c r="F59" s="25" t="s">
        <v>8</v>
      </c>
      <c r="G59" s="36"/>
      <c r="H59" s="17"/>
      <c r="I59" s="17"/>
    </row>
    <row r="60" spans="1:9" ht="12.75">
      <c r="A60" s="17"/>
      <c r="B60" s="20">
        <v>30</v>
      </c>
      <c r="C60" s="21" t="s">
        <v>9</v>
      </c>
      <c r="D60" s="18">
        <v>-23</v>
      </c>
      <c r="E60" s="23" t="str">
        <f>IF(D51=C50,C52,IF(D51=C52,C50,0))</f>
        <v>Нуруллин Амир</v>
      </c>
      <c r="F60" s="18">
        <v>-33</v>
      </c>
      <c r="G60" s="19" t="str">
        <f>IF(G57=F55,F59,IF(G57=F59,F55,0))</f>
        <v>Шилов Антон</v>
      </c>
      <c r="H60" s="27"/>
      <c r="I60" s="27"/>
    </row>
    <row r="61" spans="1:9" ht="12.75">
      <c r="A61" s="18">
        <v>-25</v>
      </c>
      <c r="B61" s="23" t="str">
        <f>IF(E49=D47,D51,IF(E49=D51,D47,0))</f>
        <v>Фролов Дмитрий</v>
      </c>
      <c r="C61" s="35" t="s">
        <v>26</v>
      </c>
      <c r="D61" s="17"/>
      <c r="E61" s="17"/>
      <c r="F61" s="17"/>
      <c r="G61" s="17"/>
      <c r="H61" s="30" t="s">
        <v>27</v>
      </c>
      <c r="I61" s="30"/>
    </row>
    <row r="62" spans="1:9" ht="12.75">
      <c r="A62" s="17"/>
      <c r="B62" s="18">
        <v>-30</v>
      </c>
      <c r="C62" s="19" t="str">
        <f>IF(C60=B59,B61,IF(C60=B61,B59,0))</f>
        <v>Фролов Дмитрий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5" t="s">
        <v>28</v>
      </c>
      <c r="D63" s="17"/>
      <c r="E63" s="18">
        <v>-31</v>
      </c>
      <c r="F63" s="19" t="str">
        <f>IF(F55=E54,E56,IF(F55=E56,E54,0))</f>
        <v>Петров Владислав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 t="s">
        <v>11</v>
      </c>
      <c r="H64" s="27"/>
      <c r="I64" s="27"/>
    </row>
    <row r="65" spans="1:9" ht="12.75">
      <c r="A65" s="17"/>
      <c r="B65" s="20">
        <v>35</v>
      </c>
      <c r="C65" s="21" t="s">
        <v>17</v>
      </c>
      <c r="D65" s="17"/>
      <c r="E65" s="18">
        <v>-32</v>
      </c>
      <c r="F65" s="23" t="str">
        <f>IF(F59=E58,E60,IF(F59=E60,E58,0))</f>
        <v>Нуруллин Амир</v>
      </c>
      <c r="G65" s="17"/>
      <c r="H65" s="30" t="s">
        <v>29</v>
      </c>
      <c r="I65" s="30"/>
    </row>
    <row r="66" spans="1:9" ht="12.75">
      <c r="A66" s="18">
        <v>-17</v>
      </c>
      <c r="B66" s="23" t="str">
        <f>IF(C42=B41,B43,IF(C42=B43,B41,0))</f>
        <v>Тряпицин Борис</v>
      </c>
      <c r="C66" s="24"/>
      <c r="D66" s="29"/>
      <c r="E66" s="17"/>
      <c r="F66" s="18">
        <v>-34</v>
      </c>
      <c r="G66" s="19" t="str">
        <f>IF(G64=F63,F65,IF(G64=F65,F63,0))</f>
        <v>Петров Владислав</v>
      </c>
      <c r="H66" s="27"/>
      <c r="I66" s="27"/>
    </row>
    <row r="67" spans="1:9" ht="12.75">
      <c r="A67" s="17"/>
      <c r="B67" s="17"/>
      <c r="C67" s="20">
        <v>37</v>
      </c>
      <c r="D67" s="21" t="s">
        <v>17</v>
      </c>
      <c r="E67" s="17"/>
      <c r="F67" s="17"/>
      <c r="G67" s="17"/>
      <c r="H67" s="30" t="s">
        <v>30</v>
      </c>
      <c r="I67" s="30"/>
    </row>
    <row r="68" spans="1:9" ht="12.75">
      <c r="A68" s="18">
        <v>-18</v>
      </c>
      <c r="B68" s="19" t="str">
        <f>IF(C46=B45,B47,IF(C46=B47,B45,0))</f>
        <v>_</v>
      </c>
      <c r="C68" s="24"/>
      <c r="D68" s="37" t="s">
        <v>31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/>
      <c r="D69" s="36"/>
      <c r="E69" s="17"/>
      <c r="F69" s="20">
        <v>38</v>
      </c>
      <c r="G69" s="21"/>
      <c r="H69" s="27"/>
      <c r="I69" s="27"/>
    </row>
    <row r="70" spans="1:9" ht="12.75">
      <c r="A70" s="18">
        <v>-19</v>
      </c>
      <c r="B70" s="23" t="str">
        <f>IF(C50=B49,B51,IF(C50=B51,B49,0))</f>
        <v>_</v>
      </c>
      <c r="C70" s="18">
        <v>-37</v>
      </c>
      <c r="D70" s="19">
        <f>IF(D67=C65,C69,IF(D67=C69,C65,0))</f>
        <v>0</v>
      </c>
      <c r="E70" s="18">
        <v>-36</v>
      </c>
      <c r="F70" s="23">
        <f>IF(C69=B68,B70,IF(C69=B70,B68,0))</f>
        <v>0</v>
      </c>
      <c r="G70" s="17"/>
      <c r="H70" s="30" t="s">
        <v>32</v>
      </c>
      <c r="I70" s="30"/>
    </row>
    <row r="71" spans="1:9" ht="12.75">
      <c r="A71" s="17"/>
      <c r="B71" s="17"/>
      <c r="C71" s="17"/>
      <c r="D71" s="35" t="s">
        <v>33</v>
      </c>
      <c r="E71" s="17"/>
      <c r="F71" s="18">
        <v>-38</v>
      </c>
      <c r="G71" s="19" t="str">
        <f>IF(G69=F68,F70,IF(G69=F70,F68,0))</f>
        <v>_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30" t="s">
        <v>34</v>
      </c>
      <c r="I72" s="3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2" sqref="B6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35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40979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36</v>
      </c>
      <c r="B7" s="12">
        <v>1</v>
      </c>
      <c r="C7" s="13" t="str">
        <f>5л!F20</f>
        <v>Каримов Артур</v>
      </c>
      <c r="D7" s="10"/>
      <c r="E7" s="10"/>
      <c r="F7" s="10"/>
      <c r="G7" s="10"/>
      <c r="H7" s="10"/>
      <c r="I7" s="10"/>
    </row>
    <row r="8" spans="1:9" ht="18">
      <c r="A8" s="11" t="s">
        <v>37</v>
      </c>
      <c r="B8" s="12">
        <v>2</v>
      </c>
      <c r="C8" s="13" t="str">
        <f>5л!F31</f>
        <v>Сергеев Андрей</v>
      </c>
      <c r="D8" s="10"/>
      <c r="E8" s="10"/>
      <c r="F8" s="10"/>
      <c r="G8" s="10"/>
      <c r="H8" s="10"/>
      <c r="I8" s="10"/>
    </row>
    <row r="9" spans="1:9" ht="18">
      <c r="A9" s="11" t="s">
        <v>38</v>
      </c>
      <c r="B9" s="12">
        <v>3</v>
      </c>
      <c r="C9" s="13" t="str">
        <f>5л!G43</f>
        <v>Ерофеев Илья</v>
      </c>
      <c r="D9" s="10"/>
      <c r="E9" s="10"/>
      <c r="F9" s="10"/>
      <c r="G9" s="10"/>
      <c r="H9" s="10"/>
      <c r="I9" s="10"/>
    </row>
    <row r="10" spans="1:9" ht="18">
      <c r="A10" s="11" t="s">
        <v>39</v>
      </c>
      <c r="B10" s="12">
        <v>4</v>
      </c>
      <c r="C10" s="13" t="str">
        <f>5л!G51</f>
        <v>Хабибуллин Мухаммет</v>
      </c>
      <c r="D10" s="10"/>
      <c r="E10" s="10"/>
      <c r="F10" s="10"/>
      <c r="G10" s="10"/>
      <c r="H10" s="10"/>
      <c r="I10" s="10"/>
    </row>
    <row r="11" spans="1:9" ht="18">
      <c r="A11" s="11" t="s">
        <v>40</v>
      </c>
      <c r="B11" s="12">
        <v>5</v>
      </c>
      <c r="C11" s="13" t="str">
        <f>5л!C55</f>
        <v>Цибизов Илья</v>
      </c>
      <c r="D11" s="10"/>
      <c r="E11" s="10"/>
      <c r="F11" s="10"/>
      <c r="G11" s="10"/>
      <c r="H11" s="10"/>
      <c r="I11" s="10"/>
    </row>
    <row r="12" spans="1:9" ht="18">
      <c r="A12" s="11" t="s">
        <v>41</v>
      </c>
      <c r="B12" s="12">
        <v>6</v>
      </c>
      <c r="C12" s="13" t="str">
        <f>5л!C57</f>
        <v>Саликов Антон</v>
      </c>
      <c r="D12" s="10"/>
      <c r="E12" s="10"/>
      <c r="F12" s="10"/>
      <c r="G12" s="10"/>
      <c r="H12" s="10"/>
      <c r="I12" s="10"/>
    </row>
    <row r="13" spans="1:9" ht="18">
      <c r="A13" s="11" t="s">
        <v>42</v>
      </c>
      <c r="B13" s="12">
        <v>7</v>
      </c>
      <c r="C13" s="13" t="str">
        <f>5л!C60</f>
        <v>Беляков Максим</v>
      </c>
      <c r="D13" s="10"/>
      <c r="E13" s="10"/>
      <c r="F13" s="10"/>
      <c r="G13" s="10"/>
      <c r="H13" s="10"/>
      <c r="I13" s="10"/>
    </row>
    <row r="14" spans="1:9" ht="18">
      <c r="A14" s="11" t="s">
        <v>5</v>
      </c>
      <c r="B14" s="12">
        <v>8</v>
      </c>
      <c r="C14" s="13" t="str">
        <f>5л!C62</f>
        <v>Валиев Даниил</v>
      </c>
      <c r="D14" s="10"/>
      <c r="E14" s="10"/>
      <c r="F14" s="10"/>
      <c r="G14" s="10"/>
      <c r="H14" s="10"/>
      <c r="I14" s="10"/>
    </row>
    <row r="15" spans="1:9" ht="18">
      <c r="A15" s="11" t="s">
        <v>6</v>
      </c>
      <c r="B15" s="12">
        <v>9</v>
      </c>
      <c r="C15" s="13" t="str">
        <f>5л!G57</f>
        <v>Фазылов Динар</v>
      </c>
      <c r="D15" s="10"/>
      <c r="E15" s="10"/>
      <c r="F15" s="10"/>
      <c r="G15" s="10"/>
      <c r="H15" s="10"/>
      <c r="I15" s="10"/>
    </row>
    <row r="16" spans="1:9" ht="18">
      <c r="A16" s="11" t="s">
        <v>43</v>
      </c>
      <c r="B16" s="12">
        <v>10</v>
      </c>
      <c r="C16" s="13" t="str">
        <f>5л!G60</f>
        <v>Грошев Антон</v>
      </c>
      <c r="D16" s="10"/>
      <c r="E16" s="10"/>
      <c r="F16" s="10"/>
      <c r="G16" s="10"/>
      <c r="H16" s="10"/>
      <c r="I16" s="10"/>
    </row>
    <row r="17" spans="1:9" ht="18">
      <c r="A17" s="11" t="s">
        <v>18</v>
      </c>
      <c r="B17" s="12">
        <v>11</v>
      </c>
      <c r="C17" s="13">
        <f>5л!G64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18</v>
      </c>
      <c r="B18" s="12">
        <v>12</v>
      </c>
      <c r="C18" s="13">
        <f>5л!G66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18</v>
      </c>
      <c r="B19" s="12">
        <v>13</v>
      </c>
      <c r="C19" s="13">
        <f>5л!D67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3">
        <f>5л!D70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18</v>
      </c>
      <c r="B21" s="12">
        <v>15</v>
      </c>
      <c r="C21" s="13">
        <f>5л!G69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18</v>
      </c>
      <c r="B22" s="12">
        <v>16</v>
      </c>
      <c r="C22" s="13">
        <f>5л!G71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2" sqref="B6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14" t="str">
        <f>Сп5л!A1</f>
        <v>Кубок Башкортостана 2012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4" t="str">
        <f>Сп5л!A2</f>
        <v>Турнир 5-й лиги 9-го Этапа Международный женский день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6">
        <f>Сп5л!A3</f>
        <v>40979</v>
      </c>
      <c r="B3" s="16"/>
      <c r="C3" s="16"/>
      <c r="D3" s="16"/>
      <c r="E3" s="16"/>
      <c r="F3" s="16"/>
      <c r="G3" s="16"/>
      <c r="H3" s="16"/>
      <c r="I3" s="16"/>
      <c r="J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Сп5л!A7</f>
        <v>Цибизов Илья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36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Сп5л!A22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5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Сп5л!A15</f>
        <v>Валиев Даниил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5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Сп5л!A14</f>
        <v>Сергеев Андрей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5</v>
      </c>
      <c r="F12" s="17"/>
      <c r="G12" s="26"/>
      <c r="H12" s="17"/>
      <c r="I12" s="17"/>
    </row>
    <row r="13" spans="1:9" ht="12.75">
      <c r="A13" s="18">
        <v>5</v>
      </c>
      <c r="B13" s="19" t="str">
        <f>Сп5л!A11</f>
        <v>Беляков Максим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40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Сп5л!A18</f>
        <v>_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39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Сп5л!A19</f>
        <v>_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39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Сп5л!A10</f>
        <v>Саликов Антон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41</v>
      </c>
      <c r="G20" s="21"/>
      <c r="H20" s="21"/>
      <c r="I20" s="21"/>
    </row>
    <row r="21" spans="1:9" ht="12.75">
      <c r="A21" s="18">
        <v>3</v>
      </c>
      <c r="B21" s="19" t="str">
        <f>Сп5л!A9</f>
        <v>Хабибуллин Мухаммет</v>
      </c>
      <c r="C21" s="17"/>
      <c r="D21" s="17"/>
      <c r="E21" s="24"/>
      <c r="F21" s="29"/>
      <c r="G21" s="17"/>
      <c r="H21" s="30" t="s">
        <v>19</v>
      </c>
      <c r="I21" s="30"/>
    </row>
    <row r="22" spans="1:9" ht="12.75">
      <c r="A22" s="17"/>
      <c r="B22" s="20">
        <v>5</v>
      </c>
      <c r="C22" s="21" t="s">
        <v>38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Сп5л!A20</f>
        <v>_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41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Сп5л!A17</f>
        <v>_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41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Сп5л!A12</f>
        <v>Каримов Артур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41</v>
      </c>
      <c r="F28" s="29"/>
      <c r="G28" s="17"/>
      <c r="H28" s="17"/>
      <c r="I28" s="17"/>
    </row>
    <row r="29" spans="1:9" ht="12.75">
      <c r="A29" s="18">
        <v>7</v>
      </c>
      <c r="B29" s="19" t="str">
        <f>Сп5л!A13</f>
        <v>Фазылов Динар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43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Сп5л!A16</f>
        <v>Грошев Антон</v>
      </c>
      <c r="C31" s="24"/>
      <c r="D31" s="24"/>
      <c r="E31" s="18">
        <v>-15</v>
      </c>
      <c r="F31" s="19" t="str">
        <f>IF(F20=E12,E28,IF(F20=E28,E12,0))</f>
        <v>Сергеев Андрей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37</v>
      </c>
      <c r="E32" s="17"/>
      <c r="F32" s="29"/>
      <c r="G32" s="17"/>
      <c r="H32" s="30" t="s">
        <v>20</v>
      </c>
      <c r="I32" s="30"/>
    </row>
    <row r="33" spans="1:9" ht="12.75">
      <c r="A33" s="18">
        <v>15</v>
      </c>
      <c r="B33" s="19" t="str">
        <f>Сп5л!A21</f>
        <v>_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37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Сп5л!A8</f>
        <v>Ерофеев Илья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Саликов Антон</v>
      </c>
      <c r="F37" s="17"/>
      <c r="G37" s="17"/>
      <c r="H37" s="17"/>
      <c r="I37" s="17"/>
    </row>
    <row r="38" spans="1:9" ht="12.75">
      <c r="A38" s="17"/>
      <c r="B38" s="20">
        <v>16</v>
      </c>
      <c r="C38" s="31" t="s">
        <v>6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Валиев Даниил</v>
      </c>
      <c r="C39" s="20">
        <v>20</v>
      </c>
      <c r="D39" s="31" t="s">
        <v>6</v>
      </c>
      <c r="E39" s="20">
        <v>26</v>
      </c>
      <c r="F39" s="31" t="s">
        <v>38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Грошев Антон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_</v>
      </c>
      <c r="C41" s="17"/>
      <c r="D41" s="20">
        <v>24</v>
      </c>
      <c r="E41" s="32" t="s">
        <v>38</v>
      </c>
      <c r="F41" s="24"/>
      <c r="G41" s="17"/>
      <c r="H41" s="17"/>
      <c r="I41" s="17"/>
    </row>
    <row r="42" spans="1:9" ht="12.75">
      <c r="A42" s="17"/>
      <c r="B42" s="20">
        <v>17</v>
      </c>
      <c r="C42" s="31"/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_</v>
      </c>
      <c r="C43" s="20">
        <v>21</v>
      </c>
      <c r="D43" s="32" t="s">
        <v>38</v>
      </c>
      <c r="E43" s="29"/>
      <c r="F43" s="20">
        <v>28</v>
      </c>
      <c r="G43" s="31" t="s">
        <v>37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Хабибуллин Мухаммет</v>
      </c>
      <c r="D44" s="17"/>
      <c r="E44" s="29"/>
      <c r="F44" s="24"/>
      <c r="G44" s="17"/>
      <c r="H44" s="30" t="s">
        <v>21</v>
      </c>
      <c r="I44" s="30"/>
    </row>
    <row r="45" spans="1:9" ht="12.75">
      <c r="A45" s="18">
        <v>-5</v>
      </c>
      <c r="B45" s="19" t="str">
        <f>IF(C22=B21,B23,IF(C22=B23,B21,0))</f>
        <v>_</v>
      </c>
      <c r="C45" s="17"/>
      <c r="D45" s="18">
        <v>-14</v>
      </c>
      <c r="E45" s="19" t="str">
        <f>IF(E28=D24,D32,IF(E28=D32,D24,0))</f>
        <v>Ерофеев Илья</v>
      </c>
      <c r="F45" s="24"/>
      <c r="G45" s="29"/>
      <c r="H45" s="17"/>
      <c r="I45" s="17"/>
    </row>
    <row r="46" spans="1:9" ht="12.75">
      <c r="A46" s="17"/>
      <c r="B46" s="20">
        <v>18</v>
      </c>
      <c r="C46" s="31"/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_</v>
      </c>
      <c r="C47" s="20">
        <v>22</v>
      </c>
      <c r="D47" s="31" t="s">
        <v>40</v>
      </c>
      <c r="E47" s="20">
        <v>27</v>
      </c>
      <c r="F47" s="32" t="s">
        <v>37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Беляков Максим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Фазылов Динар</v>
      </c>
      <c r="C49" s="17"/>
      <c r="D49" s="20">
        <v>25</v>
      </c>
      <c r="E49" s="32" t="s">
        <v>36</v>
      </c>
      <c r="F49" s="17"/>
      <c r="G49" s="29"/>
      <c r="H49" s="17"/>
      <c r="I49" s="17"/>
    </row>
    <row r="50" spans="1:9" ht="12.75">
      <c r="A50" s="17"/>
      <c r="B50" s="20">
        <v>19</v>
      </c>
      <c r="C50" s="31" t="s">
        <v>42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_</v>
      </c>
      <c r="C51" s="20">
        <v>23</v>
      </c>
      <c r="D51" s="32" t="s">
        <v>36</v>
      </c>
      <c r="E51" s="29"/>
      <c r="F51" s="18">
        <v>-28</v>
      </c>
      <c r="G51" s="19" t="str">
        <f>IF(G43=F39,F47,IF(G43=F47,F39,0))</f>
        <v>Хабибуллин Мухаммет</v>
      </c>
      <c r="H51" s="27"/>
      <c r="I51" s="27"/>
    </row>
    <row r="52" spans="1:9" ht="12.75">
      <c r="A52" s="17"/>
      <c r="B52" s="33">
        <v>-9</v>
      </c>
      <c r="C52" s="23" t="str">
        <f>IF(D8=C6,C10,IF(D8=C10,C6,0))</f>
        <v>Цибизов Илья</v>
      </c>
      <c r="D52" s="17"/>
      <c r="E52" s="29"/>
      <c r="F52" s="17"/>
      <c r="G52" s="34"/>
      <c r="H52" s="30" t="s">
        <v>22</v>
      </c>
      <c r="I52" s="30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Саликов Антон</v>
      </c>
      <c r="C54" s="17"/>
      <c r="D54" s="18">
        <v>-20</v>
      </c>
      <c r="E54" s="19" t="str">
        <f>IF(D39=C38,C40,IF(D39=C40,C38,0))</f>
        <v>Грошев Антон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36</v>
      </c>
      <c r="D55" s="17"/>
      <c r="E55" s="20">
        <v>31</v>
      </c>
      <c r="F55" s="21" t="s">
        <v>43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Цибизов Илья</v>
      </c>
      <c r="C56" s="35" t="s">
        <v>23</v>
      </c>
      <c r="D56" s="18">
        <v>-21</v>
      </c>
      <c r="E56" s="23">
        <f>IF(D43=C42,C44,IF(D43=C44,C42,0))</f>
        <v>0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Саликов Антон</v>
      </c>
      <c r="D57" s="17"/>
      <c r="E57" s="17"/>
      <c r="F57" s="20">
        <v>33</v>
      </c>
      <c r="G57" s="21" t="s">
        <v>42</v>
      </c>
      <c r="H57" s="27"/>
      <c r="I57" s="27"/>
    </row>
    <row r="58" spans="1:9" ht="12.75">
      <c r="A58" s="17"/>
      <c r="B58" s="17"/>
      <c r="C58" s="35" t="s">
        <v>24</v>
      </c>
      <c r="D58" s="18">
        <v>-22</v>
      </c>
      <c r="E58" s="19">
        <f>IF(D47=C46,C48,IF(D47=C48,C46,0))</f>
        <v>0</v>
      </c>
      <c r="F58" s="24"/>
      <c r="G58" s="17"/>
      <c r="H58" s="30" t="s">
        <v>25</v>
      </c>
      <c r="I58" s="30"/>
    </row>
    <row r="59" spans="1:9" ht="12.75">
      <c r="A59" s="18">
        <v>-24</v>
      </c>
      <c r="B59" s="19" t="str">
        <f>IF(E41=D39,D43,IF(E41=D43,D39,0))</f>
        <v>Валиев Даниил</v>
      </c>
      <c r="C59" s="17"/>
      <c r="D59" s="17"/>
      <c r="E59" s="20">
        <v>32</v>
      </c>
      <c r="F59" s="25" t="s">
        <v>42</v>
      </c>
      <c r="G59" s="36"/>
      <c r="H59" s="17"/>
      <c r="I59" s="17"/>
    </row>
    <row r="60" spans="1:9" ht="12.75">
      <c r="A60" s="17"/>
      <c r="B60" s="20">
        <v>30</v>
      </c>
      <c r="C60" s="21" t="s">
        <v>40</v>
      </c>
      <c r="D60" s="18">
        <v>-23</v>
      </c>
      <c r="E60" s="23" t="str">
        <f>IF(D51=C50,C52,IF(D51=C52,C50,0))</f>
        <v>Фазылов Динар</v>
      </c>
      <c r="F60" s="18">
        <v>-33</v>
      </c>
      <c r="G60" s="19" t="str">
        <f>IF(G57=F55,F59,IF(G57=F59,F55,0))</f>
        <v>Грошев Антон</v>
      </c>
      <c r="H60" s="27"/>
      <c r="I60" s="27"/>
    </row>
    <row r="61" spans="1:9" ht="12.75">
      <c r="A61" s="18">
        <v>-25</v>
      </c>
      <c r="B61" s="23" t="str">
        <f>IF(E49=D47,D51,IF(E49=D51,D47,0))</f>
        <v>Беляков Максим</v>
      </c>
      <c r="C61" s="35" t="s">
        <v>26</v>
      </c>
      <c r="D61" s="17"/>
      <c r="E61" s="17"/>
      <c r="F61" s="17"/>
      <c r="G61" s="17"/>
      <c r="H61" s="30" t="s">
        <v>27</v>
      </c>
      <c r="I61" s="30"/>
    </row>
    <row r="62" spans="1:9" ht="12.75">
      <c r="A62" s="17"/>
      <c r="B62" s="18">
        <v>-30</v>
      </c>
      <c r="C62" s="19" t="str">
        <f>IF(C60=B59,B61,IF(C60=B61,B59,0))</f>
        <v>Валиев Даниил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5" t="s">
        <v>28</v>
      </c>
      <c r="D63" s="17"/>
      <c r="E63" s="18">
        <v>-31</v>
      </c>
      <c r="F63" s="19">
        <f>IF(F55=E54,E56,IF(F55=E56,E54,0))</f>
        <v>0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/>
      <c r="H64" s="27"/>
      <c r="I64" s="27"/>
    </row>
    <row r="65" spans="1:9" ht="12.75">
      <c r="A65" s="17"/>
      <c r="B65" s="20">
        <v>35</v>
      </c>
      <c r="C65" s="21"/>
      <c r="D65" s="17"/>
      <c r="E65" s="18">
        <v>-32</v>
      </c>
      <c r="F65" s="23">
        <f>IF(F59=E58,E60,IF(F59=E60,E58,0))</f>
        <v>0</v>
      </c>
      <c r="G65" s="17"/>
      <c r="H65" s="30" t="s">
        <v>29</v>
      </c>
      <c r="I65" s="30"/>
    </row>
    <row r="66" spans="1:9" ht="12.75">
      <c r="A66" s="18">
        <v>-17</v>
      </c>
      <c r="B66" s="23">
        <f>IF(C42=B41,B43,IF(C42=B43,B41,0))</f>
        <v>0</v>
      </c>
      <c r="C66" s="24"/>
      <c r="D66" s="29"/>
      <c r="E66" s="17"/>
      <c r="F66" s="18">
        <v>-34</v>
      </c>
      <c r="G66" s="19">
        <f>IF(G64=F63,F65,IF(G64=F65,F63,0))</f>
        <v>0</v>
      </c>
      <c r="H66" s="27"/>
      <c r="I66" s="27"/>
    </row>
    <row r="67" spans="1:9" ht="12.75">
      <c r="A67" s="17"/>
      <c r="B67" s="17"/>
      <c r="C67" s="20">
        <v>37</v>
      </c>
      <c r="D67" s="21"/>
      <c r="E67" s="17"/>
      <c r="F67" s="17"/>
      <c r="G67" s="17"/>
      <c r="H67" s="30" t="s">
        <v>30</v>
      </c>
      <c r="I67" s="30"/>
    </row>
    <row r="68" spans="1:9" ht="12.75">
      <c r="A68" s="18">
        <v>-18</v>
      </c>
      <c r="B68" s="19">
        <f>IF(C46=B45,B47,IF(C46=B47,B45,0))</f>
        <v>0</v>
      </c>
      <c r="C68" s="24"/>
      <c r="D68" s="37" t="s">
        <v>31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/>
      <c r="D69" s="36"/>
      <c r="E69" s="17"/>
      <c r="F69" s="20">
        <v>38</v>
      </c>
      <c r="G69" s="21"/>
      <c r="H69" s="27"/>
      <c r="I69" s="27"/>
    </row>
    <row r="70" spans="1:9" ht="12.75">
      <c r="A70" s="18">
        <v>-19</v>
      </c>
      <c r="B70" s="23" t="str">
        <f>IF(C50=B49,B51,IF(C50=B51,B49,0))</f>
        <v>_</v>
      </c>
      <c r="C70" s="18">
        <v>-37</v>
      </c>
      <c r="D70" s="19">
        <f>IF(D67=C65,C69,IF(D67=C69,C65,0))</f>
        <v>0</v>
      </c>
      <c r="E70" s="18">
        <v>-36</v>
      </c>
      <c r="F70" s="23" t="str">
        <f>IF(C69=B68,B70,IF(C69=B70,B68,0))</f>
        <v>_</v>
      </c>
      <c r="G70" s="17"/>
      <c r="H70" s="30" t="s">
        <v>32</v>
      </c>
      <c r="I70" s="30"/>
    </row>
    <row r="71" spans="1:9" ht="12.75">
      <c r="A71" s="17"/>
      <c r="B71" s="17"/>
      <c r="C71" s="17"/>
      <c r="D71" s="35" t="s">
        <v>33</v>
      </c>
      <c r="E71" s="17"/>
      <c r="F71" s="18">
        <v>-38</v>
      </c>
      <c r="G71" s="19">
        <f>IF(G69=F68,F70,IF(G69=F70,F68,0))</f>
        <v>0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30" t="s">
        <v>34</v>
      </c>
      <c r="I72" s="3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44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40979</v>
      </c>
      <c r="B3" s="5"/>
      <c r="C3" s="5"/>
      <c r="D3" s="5"/>
      <c r="E3" s="5"/>
      <c r="F3" s="5"/>
      <c r="G3" s="5"/>
      <c r="H3" s="5"/>
      <c r="I3" s="5"/>
    </row>
    <row r="4" spans="1:9" ht="12.75">
      <c r="A4" s="38"/>
      <c r="B4" s="38"/>
      <c r="C4" s="38"/>
      <c r="D4" s="38"/>
      <c r="E4" s="38"/>
      <c r="F4" s="38"/>
      <c r="G4" s="38"/>
      <c r="H4" s="38"/>
      <c r="I4" s="38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45</v>
      </c>
      <c r="B7" s="12">
        <v>1</v>
      </c>
      <c r="C7" s="13" t="str">
        <f>4л!E12</f>
        <v>Антонян Ваге</v>
      </c>
      <c r="D7" s="10"/>
      <c r="E7" s="10"/>
      <c r="F7" s="10"/>
      <c r="G7" s="10"/>
      <c r="H7" s="10"/>
      <c r="I7" s="39"/>
    </row>
    <row r="8" spans="1:9" ht="18">
      <c r="A8" s="11" t="s">
        <v>46</v>
      </c>
      <c r="B8" s="12">
        <v>2</v>
      </c>
      <c r="C8" s="13" t="str">
        <f>4л!E19</f>
        <v>Атягин Руслан</v>
      </c>
      <c r="D8" s="10"/>
      <c r="E8" s="10"/>
      <c r="F8" s="10"/>
      <c r="G8" s="10"/>
      <c r="H8" s="10"/>
      <c r="I8" s="39"/>
    </row>
    <row r="9" spans="1:9" ht="18">
      <c r="A9" s="11" t="s">
        <v>47</v>
      </c>
      <c r="B9" s="12">
        <v>3</v>
      </c>
      <c r="C9" s="13" t="str">
        <f>4л!E25</f>
        <v>Мурасов Анвар</v>
      </c>
      <c r="D9" s="10"/>
      <c r="E9" s="10"/>
      <c r="F9" s="10"/>
      <c r="G9" s="10"/>
      <c r="H9" s="10"/>
      <c r="I9" s="39"/>
    </row>
    <row r="10" spans="1:9" ht="18">
      <c r="A10" s="11" t="s">
        <v>48</v>
      </c>
      <c r="B10" s="12">
        <v>4</v>
      </c>
      <c r="C10" s="13" t="str">
        <f>4л!E28</f>
        <v>Шапошников Глеб</v>
      </c>
      <c r="D10" s="10"/>
      <c r="E10" s="10"/>
      <c r="F10" s="10"/>
      <c r="G10" s="10"/>
      <c r="H10" s="10"/>
      <c r="I10" s="10"/>
    </row>
    <row r="11" spans="1:9" ht="18">
      <c r="A11" s="11" t="s">
        <v>41</v>
      </c>
      <c r="B11" s="12">
        <v>5</v>
      </c>
      <c r="C11" s="13" t="str">
        <f>4л!E31</f>
        <v>Каримов Артур</v>
      </c>
      <c r="D11" s="10"/>
      <c r="E11" s="10"/>
      <c r="F11" s="10"/>
      <c r="G11" s="10"/>
      <c r="H11" s="10"/>
      <c r="I11" s="10"/>
    </row>
    <row r="12" spans="1:9" ht="18">
      <c r="A12" s="11" t="s">
        <v>49</v>
      </c>
      <c r="B12" s="12">
        <v>6</v>
      </c>
      <c r="C12" s="13" t="str">
        <f>4л!E33</f>
        <v>Гончаров Данил</v>
      </c>
      <c r="D12" s="10"/>
      <c r="E12" s="10"/>
      <c r="F12" s="10"/>
      <c r="G12" s="10"/>
      <c r="H12" s="10"/>
      <c r="I12" s="10"/>
    </row>
    <row r="13" spans="1:9" ht="18">
      <c r="A13" s="11" t="s">
        <v>5</v>
      </c>
      <c r="B13" s="12">
        <v>7</v>
      </c>
      <c r="C13" s="13" t="str">
        <f>4л!C33</f>
        <v>Сергеев Андрей</v>
      </c>
      <c r="D13" s="10"/>
      <c r="E13" s="10"/>
      <c r="F13" s="10"/>
      <c r="G13" s="10"/>
      <c r="H13" s="10"/>
      <c r="I13" s="10"/>
    </row>
    <row r="14" spans="1:9" ht="18">
      <c r="A14" s="11" t="s">
        <v>50</v>
      </c>
      <c r="B14" s="12">
        <v>8</v>
      </c>
      <c r="C14" s="13" t="str">
        <f>4л!C35</f>
        <v>Маннапов Альберт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1" customWidth="1"/>
    <col min="2" max="4" width="23.75390625" style="41" customWidth="1"/>
    <col min="5" max="13" width="3.75390625" style="41" customWidth="1"/>
    <col min="14" max="16384" width="2.75390625" style="41" customWidth="1"/>
  </cols>
  <sheetData>
    <row r="1" spans="1:10" ht="18">
      <c r="A1" s="40" t="str">
        <f>Сп4л!A1</f>
        <v>Кубок Башкортостана 2012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2" t="str">
        <f>Сп4л!A2</f>
        <v>Турнир 4-й лиги 9-го Этапа Международный женский день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Сп4л!A3</f>
        <v>40979</v>
      </c>
      <c r="B3" s="43"/>
      <c r="C3" s="43"/>
      <c r="D3" s="43"/>
      <c r="E3" s="43"/>
      <c r="F3" s="43"/>
      <c r="G3" s="43"/>
      <c r="H3" s="43"/>
      <c r="I3" s="43"/>
      <c r="J3" s="43"/>
    </row>
    <row r="5" spans="1:10" s="46" customFormat="1" ht="10.5" customHeight="1">
      <c r="A5" s="44">
        <v>1</v>
      </c>
      <c r="B5" s="45" t="str">
        <f>Сп4л!A7</f>
        <v>Атягин Руслан</v>
      </c>
      <c r="C5" s="44"/>
      <c r="D5" s="44"/>
      <c r="E5" s="44"/>
      <c r="F5" s="41"/>
      <c r="G5" s="41"/>
      <c r="H5" s="41"/>
      <c r="I5" s="41"/>
      <c r="J5" s="41"/>
    </row>
    <row r="6" spans="1:10" s="46" customFormat="1" ht="10.5" customHeight="1">
      <c r="A6" s="44"/>
      <c r="B6" s="47">
        <v>1</v>
      </c>
      <c r="C6" s="48" t="s">
        <v>45</v>
      </c>
      <c r="D6" s="44"/>
      <c r="E6" s="44"/>
      <c r="F6" s="41"/>
      <c r="G6" s="41"/>
      <c r="H6" s="41"/>
      <c r="I6" s="41"/>
      <c r="J6" s="41"/>
    </row>
    <row r="7" spans="1:10" s="46" customFormat="1" ht="10.5" customHeight="1">
      <c r="A7" s="44">
        <v>8</v>
      </c>
      <c r="B7" s="49" t="str">
        <f>Сп4л!A14</f>
        <v>Маннапов Альберт</v>
      </c>
      <c r="C7" s="47"/>
      <c r="D7" s="44"/>
      <c r="E7" s="44"/>
      <c r="F7" s="41"/>
      <c r="G7" s="41"/>
      <c r="H7" s="41"/>
      <c r="I7" s="41"/>
      <c r="J7" s="41"/>
    </row>
    <row r="8" spans="1:10" s="46" customFormat="1" ht="10.5" customHeight="1">
      <c r="A8" s="44"/>
      <c r="B8" s="44"/>
      <c r="C8" s="47">
        <v>5</v>
      </c>
      <c r="D8" s="48" t="s">
        <v>45</v>
      </c>
      <c r="E8" s="44"/>
      <c r="F8" s="41"/>
      <c r="G8" s="41"/>
      <c r="H8" s="41"/>
      <c r="I8" s="41"/>
      <c r="J8" s="41"/>
    </row>
    <row r="9" spans="1:10" s="46" customFormat="1" ht="10.5" customHeight="1">
      <c r="A9" s="44">
        <v>5</v>
      </c>
      <c r="B9" s="45" t="str">
        <f>Сп4л!A11</f>
        <v>Каримов Артур</v>
      </c>
      <c r="C9" s="47"/>
      <c r="D9" s="47"/>
      <c r="E9" s="44"/>
      <c r="F9" s="41"/>
      <c r="G9" s="41"/>
      <c r="H9" s="41"/>
      <c r="I9" s="41"/>
      <c r="J9" s="41"/>
    </row>
    <row r="10" spans="1:10" s="46" customFormat="1" ht="10.5" customHeight="1">
      <c r="A10" s="44"/>
      <c r="B10" s="47">
        <v>2</v>
      </c>
      <c r="C10" s="50" t="s">
        <v>48</v>
      </c>
      <c r="D10" s="47"/>
      <c r="E10" s="44"/>
      <c r="F10" s="41"/>
      <c r="G10" s="41"/>
      <c r="H10" s="41"/>
      <c r="I10" s="41"/>
      <c r="J10" s="41"/>
    </row>
    <row r="11" spans="1:10" s="46" customFormat="1" ht="10.5" customHeight="1">
      <c r="A11" s="44">
        <v>4</v>
      </c>
      <c r="B11" s="49" t="str">
        <f>Сп4л!A10</f>
        <v>Мурасов Анвар</v>
      </c>
      <c r="C11" s="44"/>
      <c r="D11" s="47"/>
      <c r="E11" s="44"/>
      <c r="F11" s="41"/>
      <c r="G11" s="41"/>
      <c r="H11" s="41"/>
      <c r="I11" s="41"/>
      <c r="J11" s="41"/>
    </row>
    <row r="12" spans="1:10" s="46" customFormat="1" ht="10.5" customHeight="1">
      <c r="A12" s="44"/>
      <c r="B12" s="44"/>
      <c r="C12" s="44"/>
      <c r="D12" s="47">
        <v>7</v>
      </c>
      <c r="E12" s="51" t="s">
        <v>46</v>
      </c>
      <c r="F12" s="52"/>
      <c r="G12" s="52"/>
      <c r="H12" s="52"/>
      <c r="I12" s="52"/>
      <c r="J12" s="52"/>
    </row>
    <row r="13" spans="1:10" s="46" customFormat="1" ht="10.5" customHeight="1">
      <c r="A13" s="44">
        <v>3</v>
      </c>
      <c r="B13" s="45" t="str">
        <f>Сп4л!A9</f>
        <v>Шапошников Глеб</v>
      </c>
      <c r="C13" s="44"/>
      <c r="D13" s="47"/>
      <c r="E13" s="53"/>
      <c r="F13" s="54"/>
      <c r="G13" s="53"/>
      <c r="H13" s="54"/>
      <c r="I13" s="54"/>
      <c r="J13" s="53" t="s">
        <v>19</v>
      </c>
    </row>
    <row r="14" spans="1:10" s="46" customFormat="1" ht="10.5" customHeight="1">
      <c r="A14" s="44"/>
      <c r="B14" s="47">
        <v>3</v>
      </c>
      <c r="C14" s="48" t="s">
        <v>47</v>
      </c>
      <c r="D14" s="47"/>
      <c r="E14" s="53"/>
      <c r="F14" s="54"/>
      <c r="G14" s="53"/>
      <c r="H14" s="54"/>
      <c r="I14" s="54"/>
      <c r="J14" s="53"/>
    </row>
    <row r="15" spans="1:10" s="46" customFormat="1" ht="10.5" customHeight="1">
      <c r="A15" s="44">
        <v>6</v>
      </c>
      <c r="B15" s="49" t="str">
        <f>Сп4л!A12</f>
        <v>Гончаров Данил</v>
      </c>
      <c r="C15" s="47"/>
      <c r="D15" s="47"/>
      <c r="E15" s="53"/>
      <c r="F15" s="54"/>
      <c r="G15" s="53"/>
      <c r="H15" s="54"/>
      <c r="I15" s="54"/>
      <c r="J15" s="53"/>
    </row>
    <row r="16" spans="1:10" s="46" customFormat="1" ht="10.5" customHeight="1">
      <c r="A16" s="44"/>
      <c r="B16" s="44"/>
      <c r="C16" s="47">
        <v>6</v>
      </c>
      <c r="D16" s="50" t="s">
        <v>46</v>
      </c>
      <c r="E16" s="53"/>
      <c r="F16" s="54"/>
      <c r="G16" s="53"/>
      <c r="H16" s="54"/>
      <c r="I16" s="54"/>
      <c r="J16" s="53"/>
    </row>
    <row r="17" spans="1:10" s="46" customFormat="1" ht="10.5" customHeight="1">
      <c r="A17" s="44">
        <v>7</v>
      </c>
      <c r="B17" s="45" t="str">
        <f>Сп4л!A13</f>
        <v>Сергеев Андрей</v>
      </c>
      <c r="C17" s="47"/>
      <c r="D17" s="44"/>
      <c r="E17" s="53"/>
      <c r="F17" s="54"/>
      <c r="G17" s="53"/>
      <c r="H17" s="54"/>
      <c r="I17" s="54"/>
      <c r="J17" s="53"/>
    </row>
    <row r="18" spans="1:10" s="46" customFormat="1" ht="10.5" customHeight="1">
      <c r="A18" s="44"/>
      <c r="B18" s="47">
        <v>4</v>
      </c>
      <c r="C18" s="50" t="s">
        <v>46</v>
      </c>
      <c r="D18" s="44"/>
      <c r="E18" s="53"/>
      <c r="F18" s="54"/>
      <c r="G18" s="53"/>
      <c r="H18" s="54"/>
      <c r="I18" s="54"/>
      <c r="J18" s="53"/>
    </row>
    <row r="19" spans="1:10" s="46" customFormat="1" ht="10.5" customHeight="1">
      <c r="A19" s="44">
        <v>2</v>
      </c>
      <c r="B19" s="49" t="str">
        <f>Сп4л!A8</f>
        <v>Антонян Ваге</v>
      </c>
      <c r="C19" s="44"/>
      <c r="D19" s="44">
        <v>-7</v>
      </c>
      <c r="E19" s="55" t="str">
        <f>IF(E12=D8,D16,IF(E12=D16,D8,0))</f>
        <v>Атягин Руслан</v>
      </c>
      <c r="F19" s="55"/>
      <c r="G19" s="55"/>
      <c r="H19" s="55"/>
      <c r="I19" s="55"/>
      <c r="J19" s="55"/>
    </row>
    <row r="20" spans="1:10" s="46" customFormat="1" ht="10.5" customHeight="1">
      <c r="A20" s="44"/>
      <c r="B20" s="44"/>
      <c r="C20" s="44"/>
      <c r="D20" s="44"/>
      <c r="E20" s="56"/>
      <c r="F20" s="41"/>
      <c r="G20" s="56"/>
      <c r="H20" s="41"/>
      <c r="I20" s="41"/>
      <c r="J20" s="56" t="s">
        <v>20</v>
      </c>
    </row>
    <row r="21" spans="1:10" s="46" customFormat="1" ht="10.5" customHeight="1">
      <c r="A21" s="44">
        <v>-1</v>
      </c>
      <c r="B21" s="55" t="str">
        <f>IF(C6=B5,B7,IF(C6=B7,B5,0))</f>
        <v>Маннапов Альберт</v>
      </c>
      <c r="C21" s="44"/>
      <c r="D21" s="44"/>
      <c r="E21" s="56"/>
      <c r="F21" s="41"/>
      <c r="G21" s="56"/>
      <c r="H21" s="41"/>
      <c r="I21" s="41"/>
      <c r="J21" s="56"/>
    </row>
    <row r="22" spans="1:10" s="46" customFormat="1" ht="10.5" customHeight="1">
      <c r="A22" s="44"/>
      <c r="B22" s="57">
        <v>8</v>
      </c>
      <c r="C22" s="48" t="s">
        <v>41</v>
      </c>
      <c r="D22" s="44"/>
      <c r="E22" s="56"/>
      <c r="F22" s="41"/>
      <c r="G22" s="56"/>
      <c r="H22" s="41"/>
      <c r="I22" s="41"/>
      <c r="J22" s="56"/>
    </row>
    <row r="23" spans="1:10" s="46" customFormat="1" ht="10.5" customHeight="1">
      <c r="A23" s="44">
        <v>-2</v>
      </c>
      <c r="B23" s="58" t="str">
        <f>IF(C10=B9,B11,IF(C10=B11,B9,0))</f>
        <v>Каримов Артур</v>
      </c>
      <c r="C23" s="57">
        <v>10</v>
      </c>
      <c r="D23" s="48" t="s">
        <v>47</v>
      </c>
      <c r="E23" s="56"/>
      <c r="F23" s="41"/>
      <c r="G23" s="56"/>
      <c r="H23" s="41"/>
      <c r="I23" s="41"/>
      <c r="J23" s="56"/>
    </row>
    <row r="24" spans="1:10" s="46" customFormat="1" ht="10.5" customHeight="1">
      <c r="A24" s="44"/>
      <c r="B24" s="44">
        <v>-6</v>
      </c>
      <c r="C24" s="58" t="str">
        <f>IF(D16=C14,C18,IF(D16=C18,C14,0))</f>
        <v>Шапошников Глеб</v>
      </c>
      <c r="D24" s="57"/>
      <c r="E24" s="56"/>
      <c r="F24" s="41"/>
      <c r="G24" s="56"/>
      <c r="H24" s="41"/>
      <c r="I24" s="41"/>
      <c r="J24" s="56"/>
    </row>
    <row r="25" spans="1:10" s="46" customFormat="1" ht="10.5" customHeight="1">
      <c r="A25" s="44">
        <v>-3</v>
      </c>
      <c r="B25" s="55" t="str">
        <f>IF(C14=B13,B15,IF(C14=B15,B13,0))</f>
        <v>Гончаров Данил</v>
      </c>
      <c r="C25" s="44"/>
      <c r="D25" s="47">
        <v>12</v>
      </c>
      <c r="E25" s="51" t="s">
        <v>48</v>
      </c>
      <c r="F25" s="52"/>
      <c r="G25" s="52"/>
      <c r="H25" s="52"/>
      <c r="I25" s="52"/>
      <c r="J25" s="52"/>
    </row>
    <row r="26" spans="1:10" s="46" customFormat="1" ht="10.5" customHeight="1">
      <c r="A26" s="44"/>
      <c r="B26" s="57">
        <v>9</v>
      </c>
      <c r="C26" s="48" t="s">
        <v>49</v>
      </c>
      <c r="D26" s="47"/>
      <c r="E26" s="56"/>
      <c r="F26" s="41"/>
      <c r="G26" s="56"/>
      <c r="H26" s="41"/>
      <c r="I26" s="41"/>
      <c r="J26" s="56" t="s">
        <v>21</v>
      </c>
    </row>
    <row r="27" spans="1:10" s="46" customFormat="1" ht="10.5" customHeight="1">
      <c r="A27" s="44">
        <v>-4</v>
      </c>
      <c r="B27" s="58" t="str">
        <f>IF(C18=B17,B19,IF(C18=B19,B17,0))</f>
        <v>Сергеев Андрей</v>
      </c>
      <c r="C27" s="57">
        <v>11</v>
      </c>
      <c r="D27" s="50" t="s">
        <v>48</v>
      </c>
      <c r="E27" s="56"/>
      <c r="F27" s="41"/>
      <c r="G27" s="56"/>
      <c r="H27" s="41"/>
      <c r="I27" s="41"/>
      <c r="J27" s="56"/>
    </row>
    <row r="28" spans="1:10" s="46" customFormat="1" ht="10.5" customHeight="1">
      <c r="A28" s="44"/>
      <c r="B28" s="44">
        <v>-5</v>
      </c>
      <c r="C28" s="58" t="str">
        <f>IF(D8=C6,C10,IF(D8=C10,C6,0))</f>
        <v>Мурасов Анвар</v>
      </c>
      <c r="D28" s="44">
        <v>-12</v>
      </c>
      <c r="E28" s="55" t="str">
        <f>IF(E25=D23,D27,IF(E25=D27,D23,0))</f>
        <v>Шапошников Глеб</v>
      </c>
      <c r="F28" s="55"/>
      <c r="G28" s="55"/>
      <c r="H28" s="55"/>
      <c r="I28" s="55"/>
      <c r="J28" s="55"/>
    </row>
    <row r="29" spans="1:10" s="46" customFormat="1" ht="10.5" customHeight="1">
      <c r="A29" s="44"/>
      <c r="B29" s="44"/>
      <c r="C29" s="44"/>
      <c r="D29" s="44"/>
      <c r="E29" s="56"/>
      <c r="F29" s="41"/>
      <c r="G29" s="56"/>
      <c r="H29" s="41"/>
      <c r="I29" s="41"/>
      <c r="J29" s="56" t="s">
        <v>22</v>
      </c>
    </row>
    <row r="30" spans="1:10" s="46" customFormat="1" ht="10.5" customHeight="1">
      <c r="A30" s="44"/>
      <c r="B30" s="44"/>
      <c r="C30" s="44">
        <v>-10</v>
      </c>
      <c r="D30" s="55" t="str">
        <f>IF(D23=C22,C24,IF(D23=C24,C22,0))</f>
        <v>Каримов Артур</v>
      </c>
      <c r="E30" s="56"/>
      <c r="F30" s="41"/>
      <c r="G30" s="56"/>
      <c r="H30" s="41"/>
      <c r="I30" s="41"/>
      <c r="J30" s="56"/>
    </row>
    <row r="31" spans="1:10" s="46" customFormat="1" ht="10.5" customHeight="1">
      <c r="A31" s="44"/>
      <c r="B31" s="44"/>
      <c r="C31" s="44"/>
      <c r="D31" s="47">
        <v>13</v>
      </c>
      <c r="E31" s="51" t="s">
        <v>41</v>
      </c>
      <c r="F31" s="52"/>
      <c r="G31" s="52"/>
      <c r="H31" s="52"/>
      <c r="I31" s="52"/>
      <c r="J31" s="52"/>
    </row>
    <row r="32" spans="1:10" s="46" customFormat="1" ht="10.5" customHeight="1">
      <c r="A32" s="44">
        <v>-8</v>
      </c>
      <c r="B32" s="55" t="str">
        <f>IF(C22=B21,B23,IF(C22=B23,B21,0))</f>
        <v>Маннапов Альберт</v>
      </c>
      <c r="C32" s="44">
        <v>-11</v>
      </c>
      <c r="D32" s="58" t="str">
        <f>IF(D27=C26,C28,IF(D27=C28,C26,0))</f>
        <v>Гончаров Данил</v>
      </c>
      <c r="E32" s="56"/>
      <c r="F32" s="41"/>
      <c r="G32" s="56"/>
      <c r="H32" s="41"/>
      <c r="I32" s="41"/>
      <c r="J32" s="56" t="s">
        <v>23</v>
      </c>
    </row>
    <row r="33" spans="1:10" s="46" customFormat="1" ht="10.5" customHeight="1">
      <c r="A33" s="44"/>
      <c r="B33" s="47">
        <v>14</v>
      </c>
      <c r="C33" s="59" t="s">
        <v>5</v>
      </c>
      <c r="D33" s="44">
        <v>-13</v>
      </c>
      <c r="E33" s="55" t="str">
        <f>IF(E31=D30,D32,IF(E31=D32,D30,0))</f>
        <v>Гончаров Данил</v>
      </c>
      <c r="F33" s="55"/>
      <c r="G33" s="55"/>
      <c r="H33" s="55"/>
      <c r="I33" s="55"/>
      <c r="J33" s="55"/>
    </row>
    <row r="34" spans="1:10" s="46" customFormat="1" ht="10.5" customHeight="1">
      <c r="A34" s="44">
        <v>-9</v>
      </c>
      <c r="B34" s="58" t="str">
        <f>IF(C26=B25,B27,IF(C26=B27,B25,0))</f>
        <v>Сергеев Андрей</v>
      </c>
      <c r="C34" s="56" t="s">
        <v>26</v>
      </c>
      <c r="D34" s="44"/>
      <c r="E34" s="56"/>
      <c r="F34" s="41"/>
      <c r="G34" s="56"/>
      <c r="H34" s="41"/>
      <c r="I34" s="41"/>
      <c r="J34" s="56" t="s">
        <v>24</v>
      </c>
    </row>
    <row r="35" spans="1:10" s="46" customFormat="1" ht="10.5" customHeight="1">
      <c r="A35" s="44"/>
      <c r="B35" s="44">
        <v>-14</v>
      </c>
      <c r="C35" s="55" t="str">
        <f>IF(C33=B32,B34,IF(C33=B34,B32,0))</f>
        <v>Маннапов Альберт</v>
      </c>
      <c r="D35" s="60"/>
      <c r="E35" s="60"/>
      <c r="F35" s="60"/>
      <c r="G35" s="60"/>
      <c r="H35" s="60"/>
      <c r="I35" s="41"/>
      <c r="J35" s="41"/>
    </row>
    <row r="36" spans="1:10" s="46" customFormat="1" ht="10.5" customHeight="1">
      <c r="A36" s="44"/>
      <c r="B36" s="44"/>
      <c r="C36" s="56" t="s">
        <v>28</v>
      </c>
      <c r="D36" s="44"/>
      <c r="E36" s="56"/>
      <c r="F36" s="41"/>
      <c r="G36" s="41"/>
      <c r="H36" s="41"/>
      <c r="I36" s="41"/>
      <c r="J36" s="41"/>
    </row>
    <row r="37" spans="1:13" ht="10.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0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0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0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0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0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0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0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0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0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51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40979</v>
      </c>
      <c r="B3" s="5"/>
      <c r="C3" s="5"/>
      <c r="D3" s="5"/>
      <c r="E3" s="5"/>
      <c r="F3" s="5"/>
      <c r="G3" s="5"/>
      <c r="H3" s="5"/>
      <c r="I3" s="5"/>
    </row>
    <row r="4" spans="1:9" ht="12.75">
      <c r="A4" s="38"/>
      <c r="B4" s="38"/>
      <c r="C4" s="38"/>
      <c r="D4" s="38"/>
      <c r="E4" s="38"/>
      <c r="F4" s="38"/>
      <c r="G4" s="38"/>
      <c r="H4" s="38"/>
      <c r="I4" s="38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52</v>
      </c>
      <c r="B7" s="12">
        <v>1</v>
      </c>
      <c r="C7" s="13" t="str">
        <f>3л!E12</f>
        <v>Новикова Ольга</v>
      </c>
      <c r="D7" s="10"/>
      <c r="E7" s="10"/>
      <c r="F7" s="10"/>
      <c r="G7" s="10"/>
      <c r="H7" s="10"/>
      <c r="I7" s="39"/>
    </row>
    <row r="8" spans="1:9" ht="18">
      <c r="A8" s="11" t="s">
        <v>53</v>
      </c>
      <c r="B8" s="12">
        <v>2</v>
      </c>
      <c r="C8" s="13" t="str">
        <f>3л!E19</f>
        <v>Атягин Руслан</v>
      </c>
      <c r="D8" s="10"/>
      <c r="E8" s="10"/>
      <c r="F8" s="10"/>
      <c r="G8" s="10"/>
      <c r="H8" s="10"/>
      <c r="I8" s="39"/>
    </row>
    <row r="9" spans="1:9" ht="18">
      <c r="A9" s="11" t="s">
        <v>45</v>
      </c>
      <c r="B9" s="12">
        <v>3</v>
      </c>
      <c r="C9" s="13" t="str">
        <f>3л!E25</f>
        <v>Гилязова Альбина</v>
      </c>
      <c r="D9" s="10"/>
      <c r="E9" s="10"/>
      <c r="F9" s="10"/>
      <c r="G9" s="10"/>
      <c r="H9" s="10"/>
      <c r="I9" s="39"/>
    </row>
    <row r="10" spans="1:9" ht="18">
      <c r="A10" s="11" t="s">
        <v>54</v>
      </c>
      <c r="B10" s="12">
        <v>4</v>
      </c>
      <c r="C10" s="13" t="str">
        <f>3л!E28</f>
        <v>Антонян Ваге</v>
      </c>
      <c r="D10" s="10"/>
      <c r="E10" s="10"/>
      <c r="F10" s="10"/>
      <c r="G10" s="10"/>
      <c r="H10" s="10"/>
      <c r="I10" s="10"/>
    </row>
    <row r="11" spans="1:9" ht="18">
      <c r="A11" s="11" t="s">
        <v>46</v>
      </c>
      <c r="B11" s="12">
        <v>5</v>
      </c>
      <c r="C11" s="13" t="str">
        <f>3л!E31</f>
        <v>Мурасов Анвар</v>
      </c>
      <c r="D11" s="10"/>
      <c r="E11" s="10"/>
      <c r="F11" s="10"/>
      <c r="G11" s="10"/>
      <c r="H11" s="10"/>
      <c r="I11" s="10"/>
    </row>
    <row r="12" spans="1:9" ht="18">
      <c r="A12" s="11" t="s">
        <v>55</v>
      </c>
      <c r="B12" s="12">
        <v>6</v>
      </c>
      <c r="C12" s="13" t="str">
        <f>3л!E33</f>
        <v>Трякин Глеб</v>
      </c>
      <c r="D12" s="10"/>
      <c r="E12" s="10"/>
      <c r="F12" s="10"/>
      <c r="G12" s="10"/>
      <c r="H12" s="10"/>
      <c r="I12" s="10"/>
    </row>
    <row r="13" spans="1:9" ht="18">
      <c r="A13" s="11" t="s">
        <v>48</v>
      </c>
      <c r="B13" s="12">
        <v>7</v>
      </c>
      <c r="C13" s="13" t="str">
        <f>3л!C33</f>
        <v>Аминев Марат</v>
      </c>
      <c r="D13" s="10"/>
      <c r="E13" s="10"/>
      <c r="F13" s="10"/>
      <c r="G13" s="10"/>
      <c r="H13" s="10"/>
      <c r="I13" s="10"/>
    </row>
    <row r="14" spans="1:9" ht="18">
      <c r="A14" s="11" t="s">
        <v>50</v>
      </c>
      <c r="B14" s="12">
        <v>8</v>
      </c>
      <c r="C14" s="13" t="str">
        <f>3л!C35</f>
        <v>Маннапов Альберт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1" customWidth="1"/>
    <col min="2" max="4" width="23.75390625" style="41" customWidth="1"/>
    <col min="5" max="13" width="3.75390625" style="41" customWidth="1"/>
    <col min="14" max="16384" width="2.75390625" style="41" customWidth="1"/>
  </cols>
  <sheetData>
    <row r="1" spans="1:10" ht="18">
      <c r="A1" s="40" t="str">
        <f>Сп3л!A1</f>
        <v>Кубок Башкортостана 2012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2" t="str">
        <f>Сп3л!A2</f>
        <v>Турнир 3-й лиги 9-го Этапа Международный женский день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Сп3л!A3</f>
        <v>40979</v>
      </c>
      <c r="B3" s="43"/>
      <c r="C3" s="43"/>
      <c r="D3" s="43"/>
      <c r="E3" s="43"/>
      <c r="F3" s="43"/>
      <c r="G3" s="43"/>
      <c r="H3" s="43"/>
      <c r="I3" s="43"/>
      <c r="J3" s="43"/>
    </row>
    <row r="5" spans="1:10" s="46" customFormat="1" ht="10.5" customHeight="1">
      <c r="A5" s="44">
        <v>1</v>
      </c>
      <c r="B5" s="45" t="str">
        <f>Сп3л!A7</f>
        <v>Новикова Ольга</v>
      </c>
      <c r="C5" s="44"/>
      <c r="D5" s="44"/>
      <c r="E5" s="44"/>
      <c r="F5" s="41"/>
      <c r="G5" s="41"/>
      <c r="H5" s="41"/>
      <c r="I5" s="41"/>
      <c r="J5" s="41"/>
    </row>
    <row r="6" spans="1:10" s="46" customFormat="1" ht="10.5" customHeight="1">
      <c r="A6" s="44"/>
      <c r="B6" s="47">
        <v>1</v>
      </c>
      <c r="C6" s="48" t="s">
        <v>52</v>
      </c>
      <c r="D6" s="44"/>
      <c r="E6" s="44"/>
      <c r="F6" s="41"/>
      <c r="G6" s="41"/>
      <c r="H6" s="41"/>
      <c r="I6" s="41"/>
      <c r="J6" s="41"/>
    </row>
    <row r="7" spans="1:10" s="46" customFormat="1" ht="10.5" customHeight="1">
      <c r="A7" s="44">
        <v>8</v>
      </c>
      <c r="B7" s="49" t="str">
        <f>Сп3л!A14</f>
        <v>Маннапов Альберт</v>
      </c>
      <c r="C7" s="47"/>
      <c r="D7" s="44"/>
      <c r="E7" s="44"/>
      <c r="F7" s="41"/>
      <c r="G7" s="41"/>
      <c r="H7" s="41"/>
      <c r="I7" s="41"/>
      <c r="J7" s="41"/>
    </row>
    <row r="8" spans="1:10" s="46" customFormat="1" ht="10.5" customHeight="1">
      <c r="A8" s="44"/>
      <c r="B8" s="44"/>
      <c r="C8" s="47">
        <v>5</v>
      </c>
      <c r="D8" s="48" t="s">
        <v>52</v>
      </c>
      <c r="E8" s="44"/>
      <c r="F8" s="41"/>
      <c r="G8" s="41"/>
      <c r="H8" s="41"/>
      <c r="I8" s="41"/>
      <c r="J8" s="41"/>
    </row>
    <row r="9" spans="1:10" s="46" customFormat="1" ht="10.5" customHeight="1">
      <c r="A9" s="44">
        <v>5</v>
      </c>
      <c r="B9" s="45" t="str">
        <f>Сп3л!A11</f>
        <v>Антонян Ваге</v>
      </c>
      <c r="C9" s="47"/>
      <c r="D9" s="47"/>
      <c r="E9" s="44"/>
      <c r="F9" s="41"/>
      <c r="G9" s="41"/>
      <c r="H9" s="41"/>
      <c r="I9" s="41"/>
      <c r="J9" s="41"/>
    </row>
    <row r="10" spans="1:10" s="46" customFormat="1" ht="10.5" customHeight="1">
      <c r="A10" s="44"/>
      <c r="B10" s="47">
        <v>2</v>
      </c>
      <c r="C10" s="50" t="s">
        <v>46</v>
      </c>
      <c r="D10" s="47"/>
      <c r="E10" s="44"/>
      <c r="F10" s="41"/>
      <c r="G10" s="41"/>
      <c r="H10" s="41"/>
      <c r="I10" s="41"/>
      <c r="J10" s="41"/>
    </row>
    <row r="11" spans="1:10" s="46" customFormat="1" ht="10.5" customHeight="1">
      <c r="A11" s="44">
        <v>4</v>
      </c>
      <c r="B11" s="49" t="str">
        <f>Сп3л!A10</f>
        <v>Гилязова Альбина</v>
      </c>
      <c r="C11" s="44"/>
      <c r="D11" s="47"/>
      <c r="E11" s="44"/>
      <c r="F11" s="41"/>
      <c r="G11" s="41"/>
      <c r="H11" s="41"/>
      <c r="I11" s="41"/>
      <c r="J11" s="41"/>
    </row>
    <row r="12" spans="1:10" s="46" customFormat="1" ht="10.5" customHeight="1">
      <c r="A12" s="44"/>
      <c r="B12" s="44"/>
      <c r="C12" s="44"/>
      <c r="D12" s="47">
        <v>7</v>
      </c>
      <c r="E12" s="51" t="s">
        <v>52</v>
      </c>
      <c r="F12" s="52"/>
      <c r="G12" s="52"/>
      <c r="H12" s="52"/>
      <c r="I12" s="52"/>
      <c r="J12" s="52"/>
    </row>
    <row r="13" spans="1:10" s="46" customFormat="1" ht="10.5" customHeight="1">
      <c r="A13" s="44">
        <v>3</v>
      </c>
      <c r="B13" s="45" t="str">
        <f>Сп3л!A9</f>
        <v>Атягин Руслан</v>
      </c>
      <c r="C13" s="44"/>
      <c r="D13" s="47"/>
      <c r="E13" s="53"/>
      <c r="F13" s="54"/>
      <c r="G13" s="53"/>
      <c r="H13" s="54"/>
      <c r="I13" s="54"/>
      <c r="J13" s="53" t="s">
        <v>19</v>
      </c>
    </row>
    <row r="14" spans="1:10" s="46" customFormat="1" ht="10.5" customHeight="1">
      <c r="A14" s="44"/>
      <c r="B14" s="47">
        <v>3</v>
      </c>
      <c r="C14" s="48" t="s">
        <v>45</v>
      </c>
      <c r="D14" s="47"/>
      <c r="E14" s="53"/>
      <c r="F14" s="54"/>
      <c r="G14" s="53"/>
      <c r="H14" s="54"/>
      <c r="I14" s="54"/>
      <c r="J14" s="53"/>
    </row>
    <row r="15" spans="1:10" s="46" customFormat="1" ht="10.5" customHeight="1">
      <c r="A15" s="44">
        <v>6</v>
      </c>
      <c r="B15" s="49" t="str">
        <f>Сп3л!A12</f>
        <v>Аминев Марат</v>
      </c>
      <c r="C15" s="47"/>
      <c r="D15" s="47"/>
      <c r="E15" s="53"/>
      <c r="F15" s="54"/>
      <c r="G15" s="53"/>
      <c r="H15" s="54"/>
      <c r="I15" s="54"/>
      <c r="J15" s="53"/>
    </row>
    <row r="16" spans="1:10" s="46" customFormat="1" ht="10.5" customHeight="1">
      <c r="A16" s="44"/>
      <c r="B16" s="44"/>
      <c r="C16" s="47">
        <v>6</v>
      </c>
      <c r="D16" s="50" t="s">
        <v>45</v>
      </c>
      <c r="E16" s="53"/>
      <c r="F16" s="54"/>
      <c r="G16" s="53"/>
      <c r="H16" s="54"/>
      <c r="I16" s="54"/>
      <c r="J16" s="53"/>
    </row>
    <row r="17" spans="1:10" s="46" customFormat="1" ht="10.5" customHeight="1">
      <c r="A17" s="44">
        <v>7</v>
      </c>
      <c r="B17" s="45" t="str">
        <f>Сп3л!A13</f>
        <v>Мурасов Анвар</v>
      </c>
      <c r="C17" s="47"/>
      <c r="D17" s="44"/>
      <c r="E17" s="53"/>
      <c r="F17" s="54"/>
      <c r="G17" s="53"/>
      <c r="H17" s="54"/>
      <c r="I17" s="54"/>
      <c r="J17" s="53"/>
    </row>
    <row r="18" spans="1:10" s="46" customFormat="1" ht="10.5" customHeight="1">
      <c r="A18" s="44"/>
      <c r="B18" s="47">
        <v>4</v>
      </c>
      <c r="C18" s="50" t="s">
        <v>48</v>
      </c>
      <c r="D18" s="44"/>
      <c r="E18" s="53"/>
      <c r="F18" s="54"/>
      <c r="G18" s="53"/>
      <c r="H18" s="54"/>
      <c r="I18" s="54"/>
      <c r="J18" s="53"/>
    </row>
    <row r="19" spans="1:10" s="46" customFormat="1" ht="10.5" customHeight="1">
      <c r="A19" s="44">
        <v>2</v>
      </c>
      <c r="B19" s="49" t="str">
        <f>Сп3л!A8</f>
        <v>Трякин Глеб</v>
      </c>
      <c r="C19" s="44"/>
      <c r="D19" s="44">
        <v>-7</v>
      </c>
      <c r="E19" s="55" t="str">
        <f>IF(E12=D8,D16,IF(E12=D16,D8,0))</f>
        <v>Атягин Руслан</v>
      </c>
      <c r="F19" s="55"/>
      <c r="G19" s="55"/>
      <c r="H19" s="55"/>
      <c r="I19" s="55"/>
      <c r="J19" s="55"/>
    </row>
    <row r="20" spans="1:10" s="46" customFormat="1" ht="10.5" customHeight="1">
      <c r="A20" s="44"/>
      <c r="B20" s="44"/>
      <c r="C20" s="44"/>
      <c r="D20" s="44"/>
      <c r="E20" s="56"/>
      <c r="F20" s="41"/>
      <c r="G20" s="56"/>
      <c r="H20" s="41"/>
      <c r="I20" s="41"/>
      <c r="J20" s="56" t="s">
        <v>20</v>
      </c>
    </row>
    <row r="21" spans="1:10" s="46" customFormat="1" ht="10.5" customHeight="1">
      <c r="A21" s="44">
        <v>-1</v>
      </c>
      <c r="B21" s="55" t="str">
        <f>IF(C6=B5,B7,IF(C6=B7,B5,0))</f>
        <v>Маннапов Альберт</v>
      </c>
      <c r="C21" s="44"/>
      <c r="D21" s="44"/>
      <c r="E21" s="56"/>
      <c r="F21" s="41"/>
      <c r="G21" s="56"/>
      <c r="H21" s="41"/>
      <c r="I21" s="41"/>
      <c r="J21" s="56"/>
    </row>
    <row r="22" spans="1:10" s="46" customFormat="1" ht="10.5" customHeight="1">
      <c r="A22" s="44"/>
      <c r="B22" s="57">
        <v>8</v>
      </c>
      <c r="C22" s="48" t="s">
        <v>54</v>
      </c>
      <c r="D22" s="44"/>
      <c r="E22" s="56"/>
      <c r="F22" s="41"/>
      <c r="G22" s="56"/>
      <c r="H22" s="41"/>
      <c r="I22" s="41"/>
      <c r="J22" s="56"/>
    </row>
    <row r="23" spans="1:10" s="46" customFormat="1" ht="10.5" customHeight="1">
      <c r="A23" s="44">
        <v>-2</v>
      </c>
      <c r="B23" s="58" t="str">
        <f>IF(C10=B9,B11,IF(C10=B11,B9,0))</f>
        <v>Гилязова Альбина</v>
      </c>
      <c r="C23" s="57">
        <v>10</v>
      </c>
      <c r="D23" s="48" t="s">
        <v>54</v>
      </c>
      <c r="E23" s="56"/>
      <c r="F23" s="41"/>
      <c r="G23" s="56"/>
      <c r="H23" s="41"/>
      <c r="I23" s="41"/>
      <c r="J23" s="56"/>
    </row>
    <row r="24" spans="1:10" s="46" customFormat="1" ht="10.5" customHeight="1">
      <c r="A24" s="44"/>
      <c r="B24" s="44">
        <v>-6</v>
      </c>
      <c r="C24" s="58" t="str">
        <f>IF(D16=C14,C18,IF(D16=C18,C14,0))</f>
        <v>Мурасов Анвар</v>
      </c>
      <c r="D24" s="57"/>
      <c r="E24" s="56"/>
      <c r="F24" s="41"/>
      <c r="G24" s="56"/>
      <c r="H24" s="41"/>
      <c r="I24" s="41"/>
      <c r="J24" s="56"/>
    </row>
    <row r="25" spans="1:10" s="46" customFormat="1" ht="10.5" customHeight="1">
      <c r="A25" s="44">
        <v>-3</v>
      </c>
      <c r="B25" s="55" t="str">
        <f>IF(C14=B13,B15,IF(C14=B15,B13,0))</f>
        <v>Аминев Марат</v>
      </c>
      <c r="C25" s="44"/>
      <c r="D25" s="47">
        <v>12</v>
      </c>
      <c r="E25" s="51" t="s">
        <v>54</v>
      </c>
      <c r="F25" s="52"/>
      <c r="G25" s="52"/>
      <c r="H25" s="52"/>
      <c r="I25" s="52"/>
      <c r="J25" s="52"/>
    </row>
    <row r="26" spans="1:10" s="46" customFormat="1" ht="10.5" customHeight="1">
      <c r="A26" s="44"/>
      <c r="B26" s="57">
        <v>9</v>
      </c>
      <c r="C26" s="48" t="s">
        <v>53</v>
      </c>
      <c r="D26" s="47"/>
      <c r="E26" s="56"/>
      <c r="F26" s="41"/>
      <c r="G26" s="56"/>
      <c r="H26" s="41"/>
      <c r="I26" s="41"/>
      <c r="J26" s="56" t="s">
        <v>21</v>
      </c>
    </row>
    <row r="27" spans="1:10" s="46" customFormat="1" ht="10.5" customHeight="1">
      <c r="A27" s="44">
        <v>-4</v>
      </c>
      <c r="B27" s="58" t="str">
        <f>IF(C18=B17,B19,IF(C18=B19,B17,0))</f>
        <v>Трякин Глеб</v>
      </c>
      <c r="C27" s="57">
        <v>11</v>
      </c>
      <c r="D27" s="50" t="s">
        <v>46</v>
      </c>
      <c r="E27" s="56"/>
      <c r="F27" s="41"/>
      <c r="G27" s="56"/>
      <c r="H27" s="41"/>
      <c r="I27" s="41"/>
      <c r="J27" s="56"/>
    </row>
    <row r="28" spans="1:10" s="46" customFormat="1" ht="10.5" customHeight="1">
      <c r="A28" s="44"/>
      <c r="B28" s="44">
        <v>-5</v>
      </c>
      <c r="C28" s="58" t="str">
        <f>IF(D8=C6,C10,IF(D8=C10,C6,0))</f>
        <v>Антонян Ваге</v>
      </c>
      <c r="D28" s="44">
        <v>-12</v>
      </c>
      <c r="E28" s="55" t="str">
        <f>IF(E25=D23,D27,IF(E25=D27,D23,0))</f>
        <v>Антонян Ваге</v>
      </c>
      <c r="F28" s="55"/>
      <c r="G28" s="55"/>
      <c r="H28" s="55"/>
      <c r="I28" s="55"/>
      <c r="J28" s="55"/>
    </row>
    <row r="29" spans="1:10" s="46" customFormat="1" ht="10.5" customHeight="1">
      <c r="A29" s="44"/>
      <c r="B29" s="44"/>
      <c r="C29" s="44"/>
      <c r="D29" s="44"/>
      <c r="E29" s="56"/>
      <c r="F29" s="41"/>
      <c r="G29" s="56"/>
      <c r="H29" s="41"/>
      <c r="I29" s="41"/>
      <c r="J29" s="56" t="s">
        <v>22</v>
      </c>
    </row>
    <row r="30" spans="1:10" s="46" customFormat="1" ht="10.5" customHeight="1">
      <c r="A30" s="44"/>
      <c r="B30" s="44"/>
      <c r="C30" s="44">
        <v>-10</v>
      </c>
      <c r="D30" s="55" t="str">
        <f>IF(D23=C22,C24,IF(D23=C24,C22,0))</f>
        <v>Мурасов Анвар</v>
      </c>
      <c r="E30" s="56"/>
      <c r="F30" s="41"/>
      <c r="G30" s="56"/>
      <c r="H30" s="41"/>
      <c r="I30" s="41"/>
      <c r="J30" s="56"/>
    </row>
    <row r="31" spans="1:10" s="46" customFormat="1" ht="10.5" customHeight="1">
      <c r="A31" s="44"/>
      <c r="B31" s="44"/>
      <c r="C31" s="44"/>
      <c r="D31" s="47">
        <v>13</v>
      </c>
      <c r="E31" s="51" t="s">
        <v>48</v>
      </c>
      <c r="F31" s="52"/>
      <c r="G31" s="52"/>
      <c r="H31" s="52"/>
      <c r="I31" s="52"/>
      <c r="J31" s="52"/>
    </row>
    <row r="32" spans="1:10" s="46" customFormat="1" ht="10.5" customHeight="1">
      <c r="A32" s="44">
        <v>-8</v>
      </c>
      <c r="B32" s="55" t="str">
        <f>IF(C22=B21,B23,IF(C22=B23,B21,0))</f>
        <v>Маннапов Альберт</v>
      </c>
      <c r="C32" s="44">
        <v>-11</v>
      </c>
      <c r="D32" s="58" t="str">
        <f>IF(D27=C26,C28,IF(D27=C28,C26,0))</f>
        <v>Трякин Глеб</v>
      </c>
      <c r="E32" s="56"/>
      <c r="F32" s="41"/>
      <c r="G32" s="56"/>
      <c r="H32" s="41"/>
      <c r="I32" s="41"/>
      <c r="J32" s="56" t="s">
        <v>23</v>
      </c>
    </row>
    <row r="33" spans="1:10" s="46" customFormat="1" ht="10.5" customHeight="1">
      <c r="A33" s="44"/>
      <c r="B33" s="47">
        <v>14</v>
      </c>
      <c r="C33" s="59" t="s">
        <v>55</v>
      </c>
      <c r="D33" s="44">
        <v>-13</v>
      </c>
      <c r="E33" s="55" t="str">
        <f>IF(E31=D30,D32,IF(E31=D32,D30,0))</f>
        <v>Трякин Глеб</v>
      </c>
      <c r="F33" s="55"/>
      <c r="G33" s="55"/>
      <c r="H33" s="55"/>
      <c r="I33" s="55"/>
      <c r="J33" s="55"/>
    </row>
    <row r="34" spans="1:10" s="46" customFormat="1" ht="10.5" customHeight="1">
      <c r="A34" s="44">
        <v>-9</v>
      </c>
      <c r="B34" s="58" t="str">
        <f>IF(C26=B25,B27,IF(C26=B27,B25,0))</f>
        <v>Аминев Марат</v>
      </c>
      <c r="C34" s="56" t="s">
        <v>26</v>
      </c>
      <c r="D34" s="44"/>
      <c r="E34" s="56"/>
      <c r="F34" s="41"/>
      <c r="G34" s="56"/>
      <c r="H34" s="41"/>
      <c r="I34" s="41"/>
      <c r="J34" s="56" t="s">
        <v>24</v>
      </c>
    </row>
    <row r="35" spans="1:10" s="46" customFormat="1" ht="10.5" customHeight="1">
      <c r="A35" s="44"/>
      <c r="B35" s="44">
        <v>-14</v>
      </c>
      <c r="C35" s="55" t="str">
        <f>IF(C33=B32,B34,IF(C33=B34,B32,0))</f>
        <v>Маннапов Альберт</v>
      </c>
      <c r="D35" s="60"/>
      <c r="E35" s="60"/>
      <c r="F35" s="60"/>
      <c r="G35" s="60"/>
      <c r="H35" s="60"/>
      <c r="I35" s="41"/>
      <c r="J35" s="41"/>
    </row>
    <row r="36" spans="1:10" s="46" customFormat="1" ht="10.5" customHeight="1">
      <c r="A36" s="44"/>
      <c r="B36" s="44"/>
      <c r="C36" s="56" t="s">
        <v>28</v>
      </c>
      <c r="D36" s="44"/>
      <c r="E36" s="56"/>
      <c r="F36" s="41"/>
      <c r="G36" s="41"/>
      <c r="H36" s="41"/>
      <c r="I36" s="41"/>
      <c r="J36" s="41"/>
    </row>
    <row r="37" spans="1:13" ht="10.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0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0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0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0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0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0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0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0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0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2012-02-16T17:39:46Z</cp:lastPrinted>
  <dcterms:created xsi:type="dcterms:W3CDTF">2008-02-03T08:28:10Z</dcterms:created>
  <dcterms:modified xsi:type="dcterms:W3CDTF">2012-03-12T09:10:08Z</dcterms:modified>
  <cp:category/>
  <cp:version/>
  <cp:contentType/>
  <cp:contentStatus/>
</cp:coreProperties>
</file>