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стр1" sheetId="3" r:id="rId3"/>
    <sheet name="6стр2" sheetId="4" r:id="rId4"/>
    <sheet name="Сп5" sheetId="5" r:id="rId5"/>
    <sheet name="5" sheetId="6" r:id="rId6"/>
    <sheet name="Сп4" sheetId="7" r:id="rId7"/>
    <sheet name="4" sheetId="8" r:id="rId8"/>
    <sheet name="Сп3" sheetId="9" r:id="rId9"/>
    <sheet name="3стр1" sheetId="10" r:id="rId10"/>
    <sheet name="3стр2" sheetId="11" r:id="rId11"/>
    <sheet name="Сп2" sheetId="12" r:id="rId12"/>
    <sheet name="2" sheetId="13" r:id="rId13"/>
    <sheet name="Сп1" sheetId="14" r:id="rId14"/>
    <sheet name="1стр1" sheetId="15" r:id="rId15"/>
    <sheet name="1стр2" sheetId="16" r:id="rId16"/>
    <sheet name="СпИшимбайБ" sheetId="17" r:id="rId17"/>
    <sheet name="ИшимбайБ" sheetId="18" r:id="rId18"/>
    <sheet name="СпИшимбайА" sheetId="19" r:id="rId19"/>
    <sheet name="ИшимбайА" sheetId="20" r:id="rId20"/>
    <sheet name="СпВ" sheetId="21" r:id="rId21"/>
    <sheet name="В" sheetId="22" r:id="rId22"/>
    <sheet name="СпК" sheetId="23" r:id="rId23"/>
    <sheet name="Кстр1" sheetId="24" r:id="rId24"/>
    <sheet name="Кстр2" sheetId="25" r:id="rId25"/>
    <sheet name="СпП" sheetId="26" r:id="rId26"/>
    <sheet name="П" sheetId="27" r:id="rId27"/>
    <sheet name="СпМ" sheetId="28" r:id="rId28"/>
    <sheet name="Мстр1" sheetId="29" r:id="rId29"/>
    <sheet name="Мстр2" sheetId="30" r:id="rId30"/>
  </sheets>
  <definedNames>
    <definedName name="_xlnm.Print_Area" localSheetId="14">'1стр1'!$A$1:$G$76</definedName>
    <definedName name="_xlnm.Print_Area" localSheetId="15">'1стр2'!$A$1:$K$76</definedName>
    <definedName name="_xlnm.Print_Area" localSheetId="12">'2'!$A$1:$J$36</definedName>
    <definedName name="_xlnm.Print_Area" localSheetId="9">'3стр1'!$A$1:$G$76</definedName>
    <definedName name="_xlnm.Print_Area" localSheetId="10">'3стр2'!$A$1:$K$76</definedName>
    <definedName name="_xlnm.Print_Area" localSheetId="7">'4'!$A$1:$J$72</definedName>
    <definedName name="_xlnm.Print_Area" localSheetId="5">'5'!$A$1:$J$72</definedName>
    <definedName name="_xlnm.Print_Area" localSheetId="2">'6стр1'!$A$1:$G$76</definedName>
    <definedName name="_xlnm.Print_Area" localSheetId="3">'6стр2'!$A$1:$K$76</definedName>
    <definedName name="_xlnm.Print_Area" localSheetId="21">'В'!$A$1:$J$72</definedName>
    <definedName name="_xlnm.Print_Area" localSheetId="19">'ИшимбайА'!$A$1:$J$72</definedName>
    <definedName name="_xlnm.Print_Area" localSheetId="17">'ИшимбайБ'!$A$1:$J$72</definedName>
    <definedName name="_xlnm.Print_Area" localSheetId="23">'Кстр1'!$A$1:$G$76</definedName>
    <definedName name="_xlnm.Print_Area" localSheetId="24">'Кстр2'!$A$1:$K$76</definedName>
    <definedName name="_xlnm.Print_Area" localSheetId="28">'Мстр1'!$A$1:$G$76</definedName>
    <definedName name="_xlnm.Print_Area" localSheetId="29">'Мстр2'!$A$1:$K$76</definedName>
    <definedName name="_xlnm.Print_Area" localSheetId="26">'П'!$A$1:$J$72</definedName>
    <definedName name="_xlnm.Print_Area" localSheetId="0">'Положение'!$A$1:$BG$167</definedName>
    <definedName name="_xlnm.Print_Area" localSheetId="13">'Сп1'!$A$1:$I$38</definedName>
    <definedName name="_xlnm.Print_Area" localSheetId="11">'Сп2'!$A$1:$I$14</definedName>
    <definedName name="_xlnm.Print_Area" localSheetId="8">'Сп3'!$A$1:$I$38</definedName>
    <definedName name="_xlnm.Print_Area" localSheetId="6">'Сп4'!$A$1:$I$22</definedName>
    <definedName name="_xlnm.Print_Area" localSheetId="4">'Сп5'!$A$1:$I$22</definedName>
    <definedName name="_xlnm.Print_Area" localSheetId="1">'Сп6'!$A$1:$I$38</definedName>
    <definedName name="_xlnm.Print_Area" localSheetId="20">'СпВ'!$A$1:$I$22</definedName>
    <definedName name="_xlnm.Print_Area" localSheetId="18">'СпИшимбайА'!$A$1:$I$22</definedName>
    <definedName name="_xlnm.Print_Area" localSheetId="16">'СпИшимбайБ'!$A$1:$I$22</definedName>
    <definedName name="_xlnm.Print_Area" localSheetId="22">'СпК'!$A$1:$I$38</definedName>
    <definedName name="_xlnm.Print_Area" localSheetId="27">'СпМ'!$A$1:$I$38</definedName>
    <definedName name="_xlnm.Print_Area" localSheetId="25">'СпП'!$A$1:$I$22</definedName>
  </definedNames>
  <calcPr fullCalcOnLoad="1"/>
</workbook>
</file>

<file path=xl/sharedStrings.xml><?xml version="1.0" encoding="utf-8"?>
<sst xmlns="http://schemas.openxmlformats.org/spreadsheetml/2006/main" count="1108" uniqueCount="192">
  <si>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</si>
  <si>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</si>
  <si>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</si>
  <si>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</si>
  <si>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</si>
  <si>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</si>
  <si>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</si>
  <si>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</si>
  <si>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</si>
  <si>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</si>
  <si>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</si>
  <si>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</si>
  <si>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</si>
  <si>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</si>
  <si>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</si>
  <si>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</si>
  <si>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</si>
  <si>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</si>
  <si>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</si>
  <si>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</si>
  <si>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</si>
  <si>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</si>
  <si>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</si>
  <si>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</si>
  <si>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</si>
  <si>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</si>
  <si>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</si>
  <si>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</si>
  <si>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</si>
  <si>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</si>
  <si>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</si>
  <si>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</si>
  <si>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</si>
  <si>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</si>
  <si>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</si>
  <si>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</si>
  <si>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</t>
  </si>
  <si>
    <t>1/128 финала Турнира Михаил Саркиев</t>
  </si>
  <si>
    <t>Карманов Олег</t>
  </si>
  <si>
    <t>Дядин Дмитрий</t>
  </si>
  <si>
    <t>Сабирьянов Артур</t>
  </si>
  <si>
    <t>Хакимова Регина</t>
  </si>
  <si>
    <t>Давыдов Алексей</t>
  </si>
  <si>
    <t>Ульмасова Диана</t>
  </si>
  <si>
    <t>Степанов Антон</t>
  </si>
  <si>
    <t>Ухаль Владислав</t>
  </si>
  <si>
    <t>Непипенко Диана</t>
  </si>
  <si>
    <t>Шестопалов Глеб</t>
  </si>
  <si>
    <t>Баушев Максим</t>
  </si>
  <si>
    <t>Сакаев Рамиль</t>
  </si>
  <si>
    <t>Нургалиев Рустем</t>
  </si>
  <si>
    <t>Шамсутдинов Артур</t>
  </si>
  <si>
    <t>Фабарисов Загир</t>
  </si>
  <si>
    <t>Фабарисов Тагир</t>
  </si>
  <si>
    <t>Синявин Константин</t>
  </si>
  <si>
    <t>Новаковский Руслан</t>
  </si>
  <si>
    <t>Хайруллин Эмиль</t>
  </si>
  <si>
    <t>Афанасьев Вадим</t>
  </si>
  <si>
    <t>Фоминых Татьяна</t>
  </si>
  <si>
    <t>Русаков Дмитрий</t>
  </si>
  <si>
    <t>Вильданов Артем</t>
  </si>
  <si>
    <t>Кубок Башкортостана 2010</t>
  </si>
  <si>
    <t>1/64 финала Турнира Михаил Саркиев</t>
  </si>
  <si>
    <t>Тимербулатов Раиль</t>
  </si>
  <si>
    <t>Савинов Леонид</t>
  </si>
  <si>
    <t>Никонов Артем</t>
  </si>
  <si>
    <t>Гизатуллина Таскира</t>
  </si>
  <si>
    <t>Валеева Гузель</t>
  </si>
  <si>
    <t>Фатхинуров Фидаиль</t>
  </si>
  <si>
    <t>Фархутдинов Артур</t>
  </si>
  <si>
    <t>Широкова Виолетта</t>
  </si>
  <si>
    <t>Ошурбеков Руслан</t>
  </si>
  <si>
    <t>Кубок Башкортостана 2011</t>
  </si>
  <si>
    <t>1/32 финала Турнира Михаил Саркиев</t>
  </si>
  <si>
    <t>Исмайлов Азамат</t>
  </si>
  <si>
    <t>Мешков Игорь</t>
  </si>
  <si>
    <t>Плаксиенко Егор</t>
  </si>
  <si>
    <t>Семенов Никита</t>
  </si>
  <si>
    <t>Муллакильдина Регина</t>
  </si>
  <si>
    <t>Гаскаров Динар</t>
  </si>
  <si>
    <t>Асылгужин Радмир</t>
  </si>
  <si>
    <t>Молодцова Ксения</t>
  </si>
  <si>
    <t>1/16 финала Турнира Михаил Саркиев</t>
  </si>
  <si>
    <t>Плевако Дмитрий</t>
  </si>
  <si>
    <t>Аминов Артур</t>
  </si>
  <si>
    <t>Халимонова Мария</t>
  </si>
  <si>
    <t>Терехов Андрей</t>
  </si>
  <si>
    <t>Буков Владислав</t>
  </si>
  <si>
    <t>Егоров Максим</t>
  </si>
  <si>
    <t>Нураева Камилла</t>
  </si>
  <si>
    <t>Рамазанов Рустем</t>
  </si>
  <si>
    <t>Бурцев Илья</t>
  </si>
  <si>
    <t>Ипатов Дмитрий</t>
  </si>
  <si>
    <t>Чишов Алексей</t>
  </si>
  <si>
    <t>Новиков Иван</t>
  </si>
  <si>
    <t>1/8 финала Турнира Михаил Саркиев</t>
  </si>
  <si>
    <t>Булдин Никита</t>
  </si>
  <si>
    <t>Грошев Юрий</t>
  </si>
  <si>
    <t>Мухутдинов Динар</t>
  </si>
  <si>
    <t>1/4 финала Турнира Михаил Саркиев</t>
  </si>
  <si>
    <t>Асылгужин Марсель</t>
  </si>
  <si>
    <t>Коробко Павел</t>
  </si>
  <si>
    <t>Прокофьев Михаил</t>
  </si>
  <si>
    <t>Осинский Александр</t>
  </si>
  <si>
    <t>Баканов Сергей</t>
  </si>
  <si>
    <t>Сайфуллина Азалия</t>
  </si>
  <si>
    <t>Бочаров Артем</t>
  </si>
  <si>
    <t>Толкачев Иван</t>
  </si>
  <si>
    <t>Закареев Али</t>
  </si>
  <si>
    <t>Герасев Михаил</t>
  </si>
  <si>
    <t>Рыбаков Максим</t>
  </si>
  <si>
    <t>Тарараев Петр</t>
  </si>
  <si>
    <t>Медведев Тарас</t>
  </si>
  <si>
    <t>Аксенов Андрей</t>
  </si>
  <si>
    <t>Сайфуллин Рим</t>
  </si>
  <si>
    <t>Лукьянов Роман</t>
  </si>
  <si>
    <t>Маневич Сергей</t>
  </si>
  <si>
    <t>Полуфинал Б в Ишимбае Турнира Михаил Саркиев</t>
  </si>
  <si>
    <t>Антошкин Алексей</t>
  </si>
  <si>
    <t>Мазитов Динар</t>
  </si>
  <si>
    <t>Худайбердин Динар</t>
  </si>
  <si>
    <t>Хуснутдинов Фадис</t>
  </si>
  <si>
    <t>Горин Александр</t>
  </si>
  <si>
    <t>Зайнетдинов Альберт</t>
  </si>
  <si>
    <t>Архапчева Мария</t>
  </si>
  <si>
    <t>Атягин Руслан</t>
  </si>
  <si>
    <t>Серов Данил</t>
  </si>
  <si>
    <t>Гафаров Рим</t>
  </si>
  <si>
    <t>Артамонов Виталий</t>
  </si>
  <si>
    <t>Кагарманов Рим</t>
  </si>
  <si>
    <t>Джамбурчин Самат</t>
  </si>
  <si>
    <t>Полуфинал А в Ишимбае Турнира Михаил Саркиев</t>
  </si>
  <si>
    <t>Мазмаев Руслан</t>
  </si>
  <si>
    <t>Файзуллин Тимур</t>
  </si>
  <si>
    <t>Ларионов Сергей</t>
  </si>
  <si>
    <t>Барабанов Владимир</t>
  </si>
  <si>
    <t>Орлов Николай</t>
  </si>
  <si>
    <t>Ларионов Даниил</t>
  </si>
  <si>
    <t>Юнусов Камиль</t>
  </si>
  <si>
    <t>Байгильдин Максим</t>
  </si>
  <si>
    <t>Исмагилов Роман</t>
  </si>
  <si>
    <t>Кутлубаев Юрий</t>
  </si>
  <si>
    <t>Полуфинал ветеранов Михаил Саркиев</t>
  </si>
  <si>
    <t>Аюпов Айдар</t>
  </si>
  <si>
    <t>Коротеев Георгий</t>
  </si>
  <si>
    <t>Медведев Анатолий</t>
  </si>
  <si>
    <t>Фаткулин Раис</t>
  </si>
  <si>
    <t>Халимонов Евгений</t>
  </si>
  <si>
    <t>Семенов Юрий</t>
  </si>
  <si>
    <t>Искарова Фануза</t>
  </si>
  <si>
    <t>Кузнецов Владимир</t>
  </si>
  <si>
    <t>Стародубцев Олег</t>
  </si>
  <si>
    <t>Могилевская Инесса</t>
  </si>
  <si>
    <t>Шапошников Александр</t>
  </si>
  <si>
    <t>Дорохов Геннадий</t>
  </si>
  <si>
    <t>Полуфинал Турнира Михаил Саркиев</t>
  </si>
  <si>
    <t>Ратникова Наталья</t>
  </si>
  <si>
    <t>Мазурин Александр</t>
  </si>
  <si>
    <t>Шарипов Давид</t>
  </si>
  <si>
    <t>Хайруллин Ренат</t>
  </si>
  <si>
    <t>Шакуров Нафис</t>
  </si>
  <si>
    <t>Кузнецов Дмитрий</t>
  </si>
  <si>
    <t>Семенов Константин</t>
  </si>
  <si>
    <t>Горбунов Вячеслав</t>
  </si>
  <si>
    <t>Мурсалимова Инна</t>
  </si>
  <si>
    <t>Рахматуллин Равиль</t>
  </si>
  <si>
    <t>Габбасов Булат</t>
  </si>
  <si>
    <t>Манайчев Владимир</t>
  </si>
  <si>
    <t>Бражников Евгений</t>
  </si>
  <si>
    <t>Молодцов Вадим</t>
  </si>
  <si>
    <t>Фомин Дмитрий</t>
  </si>
  <si>
    <t>Гареева Лиана</t>
  </si>
  <si>
    <t>.</t>
  </si>
  <si>
    <t>Полуфинал пятницы Турнира Михаил Саркиев</t>
  </si>
  <si>
    <t>Зубайдуллин Артем</t>
  </si>
  <si>
    <t>Давлетов Тимур</t>
  </si>
  <si>
    <t>Шаяхметов Азамат</t>
  </si>
  <si>
    <t>Финал Турнира Михаил Саркиев</t>
  </si>
  <si>
    <t>Аристов Александр</t>
  </si>
  <si>
    <t>Санейко Дмитрий</t>
  </si>
  <si>
    <t>Аббасов Рустамхон</t>
  </si>
  <si>
    <t>Яковлев Михаил</t>
  </si>
  <si>
    <t>Харламов Руслан</t>
  </si>
  <si>
    <t>Срумов Антон</t>
  </si>
  <si>
    <t>Исмайлов Азат</t>
  </si>
  <si>
    <t>Валеев Риф</t>
  </si>
  <si>
    <t>Хабиров Марс</t>
  </si>
  <si>
    <t>Шаймухаметов Альберт</t>
  </si>
  <si>
    <t>Лим Александр</t>
  </si>
  <si>
    <t>Ларионов Дмитрий</t>
  </si>
  <si>
    <t>Батыров Ильдан</t>
  </si>
  <si>
    <t>Нургалиева Ландыш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</si>
</sst>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9" fillId="0" borderId="0" xfId="0" applyFont="1" applyAlignment="1">
      <alignment/>
    </xf>
    <xf numFmtId="0" fontId="8" fillId="15" borderId="0" xfId="0" applyFont="1" applyFill="1" applyAlignment="1" applyProtection="1">
      <alignment/>
      <protection/>
    </xf>
    <xf numFmtId="0" fontId="7" fillId="15" borderId="0" xfId="0" applyFont="1" applyFill="1" applyAlignment="1" applyProtection="1">
      <alignment/>
      <protection/>
    </xf>
    <xf numFmtId="0" fontId="10" fillId="15" borderId="10" xfId="0" applyFont="1" applyFill="1" applyBorder="1" applyAlignment="1" applyProtection="1">
      <alignment horizontal="left"/>
      <protection/>
    </xf>
    <xf numFmtId="0" fontId="8" fillId="15" borderId="11" xfId="0" applyFont="1" applyFill="1" applyBorder="1" applyAlignment="1" applyProtection="1">
      <alignment/>
      <protection/>
    </xf>
    <xf numFmtId="0" fontId="7" fillId="15" borderId="10" xfId="0" applyFont="1" applyFill="1" applyBorder="1" applyAlignment="1" applyProtection="1">
      <alignment horizontal="left"/>
      <protection/>
    </xf>
    <xf numFmtId="0" fontId="7" fillId="15" borderId="0" xfId="0" applyFont="1" applyFill="1" applyAlignment="1" applyProtection="1">
      <alignment/>
      <protection/>
    </xf>
    <xf numFmtId="0" fontId="10" fillId="15" borderId="12" xfId="0" applyFont="1" applyFill="1" applyBorder="1" applyAlignment="1" applyProtection="1">
      <alignment horizontal="left"/>
      <protection/>
    </xf>
    <xf numFmtId="0" fontId="7" fillId="15" borderId="11" xfId="0" applyFont="1" applyFill="1" applyBorder="1" applyAlignment="1" applyProtection="1">
      <alignment/>
      <protection/>
    </xf>
    <xf numFmtId="0" fontId="7" fillId="15" borderId="12" xfId="0" applyFont="1" applyFill="1" applyBorder="1" applyAlignment="1" applyProtection="1">
      <alignment horizontal="left"/>
      <protection/>
    </xf>
    <xf numFmtId="0" fontId="7" fillId="15" borderId="0" xfId="0" applyFont="1" applyFill="1" applyAlignment="1" applyProtection="1">
      <alignment horizontal="center"/>
      <protection/>
    </xf>
    <xf numFmtId="0" fontId="7" fillId="15" borderId="10" xfId="0" applyFont="1" applyFill="1" applyBorder="1" applyAlignment="1" applyProtection="1">
      <alignment/>
      <protection/>
    </xf>
    <xf numFmtId="0" fontId="7" fillId="15" borderId="0" xfId="0" applyFont="1" applyFill="1" applyBorder="1" applyAlignment="1" applyProtection="1">
      <alignment/>
      <protection/>
    </xf>
    <xf numFmtId="0" fontId="8" fillId="15" borderId="0" xfId="0" applyFont="1" applyFill="1" applyAlignment="1" applyProtection="1">
      <alignment horizontal="right"/>
      <protection/>
    </xf>
    <xf numFmtId="0" fontId="8" fillId="15" borderId="0" xfId="0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 applyProtection="1">
      <alignment/>
      <protection/>
    </xf>
    <xf numFmtId="0" fontId="7" fillId="15" borderId="0" xfId="0" applyFont="1" applyFill="1" applyBorder="1" applyAlignment="1" applyProtection="1">
      <alignment horizontal="right"/>
      <protection/>
    </xf>
    <xf numFmtId="0" fontId="7" fillId="15" borderId="0" xfId="0" applyFont="1" applyFill="1" applyAlignment="1" applyProtection="1">
      <alignment horizontal="right"/>
      <protection/>
    </xf>
    <xf numFmtId="0" fontId="7" fillId="15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15" borderId="13" xfId="0" applyFont="1" applyFill="1" applyBorder="1" applyAlignment="1" applyProtection="1">
      <alignment horizontal="left"/>
      <protection/>
    </xf>
    <xf numFmtId="0" fontId="7" fillId="15" borderId="13" xfId="0" applyFont="1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3" fillId="15" borderId="0" xfId="0" applyFont="1" applyFill="1" applyAlignment="1" applyProtection="1">
      <alignment horizontal="left"/>
      <protection/>
    </xf>
    <xf numFmtId="0" fontId="6" fillId="18" borderId="14" xfId="0" applyFont="1" applyFill="1" applyBorder="1" applyAlignment="1" applyProtection="1">
      <alignment horizontal="right"/>
      <protection/>
    </xf>
    <xf numFmtId="0" fontId="14" fillId="19" borderId="0" xfId="0" applyFont="1" applyFill="1" applyAlignment="1" applyProtection="1">
      <alignment horizontal="center"/>
      <protection/>
    </xf>
    <xf numFmtId="0" fontId="11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11" fillId="15" borderId="0" xfId="0" applyFont="1" applyFill="1" applyAlignment="1" applyProtection="1">
      <alignment horizontal="left"/>
      <protection/>
    </xf>
    <xf numFmtId="0" fontId="16" fillId="15" borderId="10" xfId="0" applyFont="1" applyFill="1" applyBorder="1" applyAlignment="1" applyProtection="1">
      <alignment horizontal="left"/>
      <protection/>
    </xf>
    <xf numFmtId="0" fontId="16" fillId="15" borderId="12" xfId="0" applyFont="1" applyFill="1" applyBorder="1" applyAlignment="1" applyProtection="1">
      <alignment horizontal="left"/>
      <protection/>
    </xf>
    <xf numFmtId="0" fontId="6" fillId="18" borderId="14" xfId="0" applyFont="1" applyFill="1" applyBorder="1" applyAlignment="1" applyProtection="1">
      <alignment horizontal="right"/>
      <protection locked="0"/>
    </xf>
    <xf numFmtId="0" fontId="11" fillId="15" borderId="0" xfId="0" applyFont="1" applyFill="1" applyAlignment="1" applyProtection="1">
      <alignment horizontal="right"/>
      <protection/>
    </xf>
    <xf numFmtId="0" fontId="17" fillId="15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19" fillId="15" borderId="1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15" borderId="11" xfId="0" applyFont="1" applyFill="1" applyBorder="1" applyAlignment="1">
      <alignment vertical="center"/>
    </xf>
    <xf numFmtId="0" fontId="18" fillId="15" borderId="10" xfId="0" applyFont="1" applyFill="1" applyBorder="1" applyAlignment="1">
      <alignment vertical="center"/>
    </xf>
    <xf numFmtId="0" fontId="19" fillId="15" borderId="12" xfId="0" applyFont="1" applyFill="1" applyBorder="1" applyAlignment="1">
      <alignment vertical="center"/>
    </xf>
    <xf numFmtId="0" fontId="18" fillId="15" borderId="12" xfId="0" applyFont="1" applyFill="1" applyBorder="1" applyAlignment="1">
      <alignment vertical="center"/>
    </xf>
    <xf numFmtId="0" fontId="18" fillId="15" borderId="13" xfId="0" applyFont="1" applyFill="1" applyBorder="1" applyAlignment="1">
      <alignment horizontal="left" vertical="center"/>
    </xf>
    <xf numFmtId="0" fontId="18" fillId="15" borderId="10" xfId="0" applyFont="1" applyFill="1" applyBorder="1" applyAlignment="1">
      <alignment horizontal="left" vertical="center"/>
    </xf>
    <xf numFmtId="0" fontId="18" fillId="15" borderId="0" xfId="0" applyFont="1" applyFill="1" applyBorder="1" applyAlignment="1">
      <alignment horizontal="right" vertical="center"/>
    </xf>
    <xf numFmtId="0" fontId="17" fillId="15" borderId="0" xfId="0" applyFont="1" applyFill="1" applyBorder="1" applyAlignment="1">
      <alignment vertical="center"/>
    </xf>
    <xf numFmtId="0" fontId="19" fillId="15" borderId="10" xfId="0" applyFont="1" applyFill="1" applyBorder="1" applyAlignment="1" applyProtection="1">
      <alignment horizontal="left"/>
      <protection/>
    </xf>
    <xf numFmtId="0" fontId="18" fillId="15" borderId="0" xfId="0" applyFont="1" applyFill="1" applyAlignment="1">
      <alignment horizontal="right" vertical="center"/>
    </xf>
    <xf numFmtId="0" fontId="18" fillId="15" borderId="15" xfId="0" applyFont="1" applyFill="1" applyBorder="1" applyAlignment="1">
      <alignment vertical="center"/>
    </xf>
    <xf numFmtId="0" fontId="19" fillId="15" borderId="12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>
      <alignment horizontal="right" vertical="center"/>
    </xf>
    <xf numFmtId="0" fontId="19" fillId="15" borderId="0" xfId="0" applyFont="1" applyFill="1" applyBorder="1" applyAlignment="1" applyProtection="1">
      <alignment horizontal="left"/>
      <protection/>
    </xf>
    <xf numFmtId="0" fontId="11" fillId="15" borderId="0" xfId="0" applyFont="1" applyFill="1" applyAlignment="1" applyProtection="1">
      <alignment horizontal="left"/>
      <protection/>
    </xf>
    <xf numFmtId="181" fontId="11" fillId="15" borderId="0" xfId="0" applyNumberFormat="1" applyFont="1" applyFill="1" applyAlignment="1" applyProtection="1">
      <alignment horizontal="left"/>
      <protection/>
    </xf>
    <xf numFmtId="181" fontId="12" fillId="15" borderId="0" xfId="0" applyNumberFormat="1" applyFont="1" applyFill="1" applyAlignment="1" applyProtection="1">
      <alignment horizontal="center" vertical="center"/>
      <protection/>
    </xf>
    <xf numFmtId="0" fontId="12" fillId="15" borderId="0" xfId="0" applyFont="1" applyFill="1" applyAlignment="1" applyProtection="1">
      <alignment horizontal="center" vertical="center"/>
      <protection/>
    </xf>
    <xf numFmtId="0" fontId="8" fillId="15" borderId="16" xfId="0" applyFont="1" applyFill="1" applyBorder="1" applyAlignment="1" applyProtection="1">
      <alignment horizontal="right"/>
      <protection/>
    </xf>
    <xf numFmtId="0" fontId="12" fillId="15" borderId="0" xfId="0" applyFont="1" applyFill="1" applyAlignment="1">
      <alignment horizontal="center"/>
    </xf>
    <xf numFmtId="0" fontId="15" fillId="15" borderId="0" xfId="0" applyFont="1" applyFill="1" applyAlignment="1" applyProtection="1">
      <alignment horizontal="left"/>
      <protection/>
    </xf>
    <xf numFmtId="0" fontId="12" fillId="15" borderId="0" xfId="0" applyFont="1" applyFill="1" applyAlignment="1" applyProtection="1">
      <alignment horizontal="center"/>
      <protection/>
    </xf>
    <xf numFmtId="181" fontId="12" fillId="15" borderId="0" xfId="0" applyNumberFormat="1" applyFont="1" applyFill="1" applyAlignment="1" applyProtection="1">
      <alignment horizontal="center"/>
      <protection/>
    </xf>
    <xf numFmtId="0" fontId="11" fillId="15" borderId="0" xfId="0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181" fontId="11" fillId="15" borderId="0" xfId="0" applyNumberFormat="1" applyFont="1" applyFill="1" applyAlignment="1" applyProtection="1">
      <alignment horizontal="left"/>
      <protection locked="0"/>
    </xf>
    <xf numFmtId="181" fontId="11" fillId="15" borderId="0" xfId="0" applyNumberFormat="1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 val="0"/>
        <i/>
        <strike/>
        <color rgb="FFE3E3E3"/>
      </font>
      <fill>
        <patternFill>
          <bgColor rgb="FFFFFFFF"/>
        </patternFill>
      </fill>
      <border/>
    </dxf>
    <dxf>
      <font>
        <color rgb="FFFFFF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0</xdr:rowOff>
    </xdr:from>
    <xdr:to>
      <xdr:col>8</xdr:col>
      <xdr:colOff>685800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0</xdr:rowOff>
    </xdr:from>
    <xdr:to>
      <xdr:col>8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Рисунок 2" descr="kub11e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2171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8</xdr:col>
      <xdr:colOff>676275</xdr:colOff>
      <xdr:row>6</xdr:row>
      <xdr:rowOff>9525</xdr:rowOff>
    </xdr:to>
    <xdr:pic>
      <xdr:nvPicPr>
        <xdr:cNvPr id="1" name="Рисунок 2" descr="kub11e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2171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58" t="str">
        <f>Сп3!A1</f>
        <v>Кубок Башкортостана</v>
      </c>
      <c r="B1" s="58"/>
      <c r="C1" s="58"/>
      <c r="D1" s="58"/>
      <c r="E1" s="58"/>
      <c r="F1" s="58"/>
      <c r="G1" s="58"/>
    </row>
    <row r="2" spans="1:7" ht="15.75">
      <c r="A2" s="58" t="str">
        <f>Сп3!A2</f>
        <v>1/16 финала Турнира Михаил Саркиев</v>
      </c>
      <c r="B2" s="58"/>
      <c r="C2" s="58"/>
      <c r="D2" s="58"/>
      <c r="E2" s="58"/>
      <c r="F2" s="58"/>
      <c r="G2" s="58"/>
    </row>
    <row r="3" spans="1:7" ht="15.75">
      <c r="A3" s="57">
        <f>Сп3!A3</f>
        <v>40531</v>
      </c>
      <c r="B3" s="57"/>
      <c r="C3" s="57"/>
      <c r="D3" s="57"/>
      <c r="E3" s="57"/>
      <c r="F3" s="57"/>
      <c r="G3" s="5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Сп3!A7</f>
        <v>Плевако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83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Сп3!A38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83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Сп3!A23</f>
        <v>Новиков Иван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Сп3!A22</f>
        <v>Чишов Алексей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Сп3!A15</f>
        <v>Егоров Максим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Сп3!A30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Сп3!A31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Сп3!A14</f>
        <v>Муллакильдина Регина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83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Сп3!A11</f>
        <v>Исмайлов Азамат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Сп3!A34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Сп3!A27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Сп3!A18</f>
        <v>Гаскаров Динар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Сп3!A19</f>
        <v>Асылгужин Радмир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Сп3!A26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Сп3!A35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Сп3!A10</f>
        <v>Плаксиенко Егор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Сп3!A9</f>
        <v>Халимонова Мария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Сп3!A36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Сп3!A25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Сп3!A20</f>
        <v>Бурцев Илья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Сп3!A17</f>
        <v>Рамазанов Рустем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Сп3!A28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Сп3!A33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Сп3!A12</f>
        <v>Терехов Андрей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Сп3!A13</f>
        <v>Буков Владислав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Сп3!A32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87</v>
      </c>
      <c r="E56" s="11"/>
      <c r="F56" s="18">
        <v>-31</v>
      </c>
      <c r="G56" s="6" t="str">
        <f>IF(G36=F20,F52,IF(G36=F52,F20,0))</f>
        <v>Рамазанов Рустем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Сп3!A29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Сп3!A16</f>
        <v>Нураева Камилла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Сп3!A21</f>
        <v>Ипатов Дмитрий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92</v>
      </c>
      <c r="D62" s="11"/>
      <c r="E62" s="4">
        <v>-58</v>
      </c>
      <c r="F62" s="6" t="str">
        <f>IF(3стр2!H14=3стр2!G10,3стр2!G18,IF(3стр2!H14=3стр2!G18,3стр2!G10,0))</f>
        <v>Аминов Артур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Сп3!A24</f>
        <v>нет</v>
      </c>
      <c r="C63" s="11"/>
      <c r="D63" s="11"/>
      <c r="E63" s="5"/>
      <c r="F63" s="7">
        <v>61</v>
      </c>
      <c r="G63" s="8" t="s">
        <v>84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84</v>
      </c>
      <c r="E64" s="4">
        <v>-59</v>
      </c>
      <c r="F64" s="10" t="str">
        <f>IF(3стр2!H30=3стр2!G26,3стр2!G34,IF(3стр2!H30=3стр2!G34,3стр2!G26,0))</f>
        <v>Плаксиенко Егор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Сп3!A37</f>
        <v>нет</v>
      </c>
      <c r="C65" s="11"/>
      <c r="D65" s="5"/>
      <c r="E65" s="5"/>
      <c r="F65" s="4">
        <v>-61</v>
      </c>
      <c r="G65" s="6" t="str">
        <f>IF(G63=F62,F64,IF(G63=F64,F62,0))</f>
        <v>Плаксиенко Егор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Сп3!A8</f>
        <v>Аминов Артур</v>
      </c>
      <c r="C67" s="5"/>
      <c r="D67" s="5"/>
      <c r="E67" s="4">
        <v>-56</v>
      </c>
      <c r="F67" s="6" t="str">
        <f>IF(3стр2!G10=3стр2!F6,3стр2!F14,IF(3стр2!G10=3стр2!F14,3стр2!F6,0))</f>
        <v>Исмайлов Азамат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IF(3стр2!F6=3стр2!E4,3стр2!E8,IF(3стр2!F6=3стр2!E8,3стр2!E4,0))</f>
        <v>Нураева Камилла</v>
      </c>
      <c r="C69" s="5"/>
      <c r="D69" s="5"/>
      <c r="E69" s="4">
        <v>-57</v>
      </c>
      <c r="F69" s="10" t="str">
        <f>IF(3стр2!G26=3стр2!F22,3стр2!F30,IF(3стр2!G26=3стр2!F30,3стр2!F22,0))</f>
        <v>Бурцев Илья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86</v>
      </c>
      <c r="D70" s="5"/>
      <c r="E70" s="5"/>
      <c r="F70" s="4">
        <v>-62</v>
      </c>
      <c r="G70" s="6" t="str">
        <f>IF(G68=F67,F69,IF(G68=F69,F67,0))</f>
        <v>Исмайлов Азамат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IF(3стр2!F14=3стр2!E12,3стр2!E16,IF(3стр2!F14=3стр2!E16,3стр2!E12,0))</f>
        <v>Терехов Андрей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78</v>
      </c>
      <c r="E72" s="4">
        <v>-63</v>
      </c>
      <c r="F72" s="6" t="str">
        <f>IF(C70=B69,B71,IF(C70=B71,B69,0))</f>
        <v>Нураева Камилла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IF(3стр2!F22=3стр2!E20,3стр2!E24,IF(3стр2!F22=3стр2!E24,3стр2!E20,0))</f>
        <v>Гаскаров Динар</v>
      </c>
      <c r="C73" s="11"/>
      <c r="D73" s="17" t="s">
        <v>6</v>
      </c>
      <c r="E73" s="5"/>
      <c r="F73" s="7">
        <v>66</v>
      </c>
      <c r="G73" s="8" t="s">
        <v>89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78</v>
      </c>
      <c r="D74" s="20"/>
      <c r="E74" s="4">
        <v>-64</v>
      </c>
      <c r="F74" s="10" t="str">
        <f>IF(C74=B73,B75,IF(C74=B75,B73,0))</f>
        <v>Гаскаров Динар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IF(3стр2!F30=3стр2!E28,3стр2!E32,IF(3стр2!F30=3стр2!E32,3стр2!E28,0))</f>
        <v>Муллакильдина Регина</v>
      </c>
      <c r="C75" s="4">
        <v>-65</v>
      </c>
      <c r="D75" s="6" t="str">
        <f>IF(D72=C70,C74,IF(D72=C74,C70,0))</f>
        <v>Терехов Андрей</v>
      </c>
      <c r="E75" s="5"/>
      <c r="F75" s="4">
        <v>-66</v>
      </c>
      <c r="G75" s="6" t="str">
        <f>IF(G73=F72,F74,IF(G73=F74,F72,0))</f>
        <v>Гаскаров Динар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0" t="str">
        <f>Сп3!A1</f>
        <v>Кубок Башкортостана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Сп3!A2</f>
        <v>1/16 финала Турнира Михаил Саркиев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Сп3!A3</f>
        <v>40531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4">
        <v>-1</v>
      </c>
      <c r="B4" s="6" t="str">
        <f>IF(3стр1!C6=3стр1!B5,3стр1!B7,IF(3стр1!C6=3стр1!B7,3стр1!B5,0))</f>
        <v>нет</v>
      </c>
      <c r="C4" s="5"/>
      <c r="D4" s="4">
        <v>-25</v>
      </c>
      <c r="E4" s="6" t="str">
        <f>IF(3стр1!E12=3стр1!D8,3стр1!D16,IF(3стр1!E12=3стр1!D16,3стр1!D8,0))</f>
        <v>Егоров Максим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IF(3стр1!C10=3стр1!B9,3стр1!B11,IF(3стр1!C10=3стр1!B11,3стр1!B9,0))</f>
        <v>Чишов Алексей</v>
      </c>
      <c r="C6" s="7">
        <v>40</v>
      </c>
      <c r="D6" s="14" t="s">
        <v>93</v>
      </c>
      <c r="E6" s="7">
        <v>52</v>
      </c>
      <c r="F6" s="14" t="s">
        <v>88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IF(3стр1!D64=3стр1!C62,3стр1!C66,IF(3стр1!D64=3стр1!C66,3стр1!C62,0))</f>
        <v>Ипатов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IF(3стр1!C14=3стр1!B13,3стр1!B15,IF(3стр1!C14=3стр1!B15,3стр1!B13,0))</f>
        <v>нет</v>
      </c>
      <c r="C8" s="5"/>
      <c r="D8" s="7">
        <v>48</v>
      </c>
      <c r="E8" s="21" t="s">
        <v>89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IF(3стр1!C18=3стр1!B17,3стр1!B19,IF(3стр1!C18=3стр1!B19,3стр1!B17,0))</f>
        <v>нет</v>
      </c>
      <c r="C10" s="7">
        <v>41</v>
      </c>
      <c r="D10" s="21" t="s">
        <v>89</v>
      </c>
      <c r="E10" s="15"/>
      <c r="F10" s="7">
        <v>56</v>
      </c>
      <c r="G10" s="14" t="s">
        <v>88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IF(3стр1!D56=3стр1!C54,3стр1!C58,IF(3стр1!D56=3стр1!C58,3стр1!C54,0))</f>
        <v>Нураева Камилла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IF(3стр1!C22=3стр1!B21,3стр1!B23,IF(3стр1!C22=3стр1!B23,3стр1!B21,0))</f>
        <v>нет</v>
      </c>
      <c r="C12" s="5"/>
      <c r="D12" s="4">
        <v>-26</v>
      </c>
      <c r="E12" s="6" t="str">
        <f>IF(3стр1!E28=3стр1!D24,3стр1!D32,IF(3стр1!E28=3стр1!D32,3стр1!D24,0))</f>
        <v>Исмайлов Азамат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IF(3стр1!C26=3стр1!B25,3стр1!B27,IF(3стр1!C26=3стр1!B27,3стр1!B25,0))</f>
        <v>нет</v>
      </c>
      <c r="C14" s="7">
        <v>42</v>
      </c>
      <c r="D14" s="14" t="s">
        <v>86</v>
      </c>
      <c r="E14" s="7">
        <v>53</v>
      </c>
      <c r="F14" s="21" t="s">
        <v>74</v>
      </c>
      <c r="G14" s="7">
        <v>58</v>
      </c>
      <c r="H14" s="14" t="s">
        <v>88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IF(3стр1!D48=3стр1!C46,3стр1!C50,IF(3стр1!D48=3стр1!C50,3стр1!C46,0))</f>
        <v>Терехов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IF(3стр1!C30=3стр1!B29,3стр1!B31,IF(3стр1!C30=3стр1!B31,3стр1!B29,0))</f>
        <v>нет</v>
      </c>
      <c r="C16" s="5"/>
      <c r="D16" s="7">
        <v>49</v>
      </c>
      <c r="E16" s="21" t="s">
        <v>86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IF(3стр1!C34=3стр1!B33,3стр1!B35,IF(3стр1!C34=3стр1!B35,3стр1!B33,0))</f>
        <v>нет</v>
      </c>
      <c r="C18" s="7">
        <v>43</v>
      </c>
      <c r="D18" s="21" t="s">
        <v>85</v>
      </c>
      <c r="E18" s="15"/>
      <c r="F18" s="4">
        <v>-30</v>
      </c>
      <c r="G18" s="10" t="str">
        <f>IF(3стр1!F52=3стр1!E44,3стр1!E60,IF(3стр1!F52=3стр1!E60,3стр1!E44,0))</f>
        <v>Аминов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IF(3стр1!D40=3стр1!C38,3стр1!C42,IF(3стр1!D40=3стр1!C42,3стр1!C38,0))</f>
        <v>Халимонова Мария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IF(3стр1!C38=3стр1!B37,3стр1!B39,IF(3стр1!C38=3стр1!B39,3стр1!B37,0))</f>
        <v>нет</v>
      </c>
      <c r="C20" s="5"/>
      <c r="D20" s="4">
        <v>-27</v>
      </c>
      <c r="E20" s="6" t="str">
        <f>IF(3стр1!E44=3стр1!D40,3стр1!D48,IF(3стр1!E44=3стр1!D48,3стр1!D40,0))</f>
        <v>Бурцев Илья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IF(3стр1!C42=3стр1!B41,3стр1!B43,IF(3стр1!C42=3стр1!B43,3стр1!B41,0))</f>
        <v>нет</v>
      </c>
      <c r="C22" s="7">
        <v>44</v>
      </c>
      <c r="D22" s="14" t="s">
        <v>80</v>
      </c>
      <c r="E22" s="7">
        <v>54</v>
      </c>
      <c r="F22" s="14" t="s">
        <v>91</v>
      </c>
      <c r="G22" s="15"/>
      <c r="H22" s="7">
        <v>60</v>
      </c>
      <c r="I22" s="24" t="s">
        <v>88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IF(3стр1!D32=3стр1!C30,3стр1!C34,IF(3стр1!D32=3стр1!C34,3стр1!C30,0))</f>
        <v>Асылгужин Радмир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IF(3стр1!C46=3стр1!B45,3стр1!B47,IF(3стр1!C46=3стр1!B47,3стр1!B45,0))</f>
        <v>нет</v>
      </c>
      <c r="C24" s="5"/>
      <c r="D24" s="7">
        <v>50</v>
      </c>
      <c r="E24" s="21" t="s">
        <v>79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IF(3стр1!C50=3стр1!B49,3стр1!B51,IF(3стр1!C50=3стр1!B51,3стр1!B49,0))</f>
        <v>нет</v>
      </c>
      <c r="C26" s="7">
        <v>45</v>
      </c>
      <c r="D26" s="21" t="s">
        <v>79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IF(3стр1!D24=3стр1!C22,3стр1!C26,IF(3стр1!D24=3стр1!C26,3стр1!C22,0))</f>
        <v>Гаскаров Динар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IF(3стр1!C54=3стр1!B53,3стр1!B55,IF(3стр1!C54=3стр1!B55,3стр1!B53,0))</f>
        <v>нет</v>
      </c>
      <c r="C28" s="5"/>
      <c r="D28" s="4">
        <v>-28</v>
      </c>
      <c r="E28" s="6" t="str">
        <f>IF(3стр1!E60=3стр1!D56,3стр1!D64,IF(3стр1!E60=3стр1!D64,3стр1!D56,0))</f>
        <v>Буков Владислав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IF(3стр1!C58=3стр1!B57,3стр1!B59,IF(3стр1!C58=3стр1!B59,3стр1!B57,0))</f>
        <v>нет</v>
      </c>
      <c r="C30" s="7">
        <v>46</v>
      </c>
      <c r="D30" s="14" t="s">
        <v>78</v>
      </c>
      <c r="E30" s="7">
        <v>55</v>
      </c>
      <c r="F30" s="21" t="s">
        <v>87</v>
      </c>
      <c r="G30" s="7">
        <v>59</v>
      </c>
      <c r="H30" s="21" t="s">
        <v>87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IF(3стр1!D16=3стр1!C14,3стр1!C18,IF(3стр1!D16=3стр1!C18,3стр1!C14,0))</f>
        <v>Муллакильдина Регина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IF(3стр1!C62=3стр1!B61,3стр1!B63,IF(3стр1!C62=3стр1!B63,3стр1!B61,0))</f>
        <v>нет</v>
      </c>
      <c r="C32" s="5"/>
      <c r="D32" s="7">
        <v>51</v>
      </c>
      <c r="E32" s="21" t="s">
        <v>78</v>
      </c>
      <c r="F32" s="5"/>
      <c r="G32" s="11"/>
      <c r="H32" s="4">
        <v>-60</v>
      </c>
      <c r="I32" s="6" t="str">
        <f>IF(I22=H14,H30,IF(I22=H30,H14,0))</f>
        <v>Буков Владислав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IF(3стр1!C66=3стр1!B65,3стр1!B67,IF(3стр1!C66=3стр1!B67,3стр1!B65,0))</f>
        <v>нет</v>
      </c>
      <c r="C34" s="7">
        <v>47</v>
      </c>
      <c r="D34" s="21" t="s">
        <v>94</v>
      </c>
      <c r="E34" s="15"/>
      <c r="F34" s="4">
        <v>-29</v>
      </c>
      <c r="G34" s="10" t="str">
        <f>IF(3стр1!F20=3стр1!E12,3стр1!E28,IF(3стр1!F20=3стр1!E28,3стр1!E12,0))</f>
        <v>Плаксиенко Егор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IF(3стр1!D8=3стр1!C6,3стр1!C10,IF(3стр1!D8=3стр1!C10,3стр1!C6,0))</f>
        <v>Новиков Иван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Ипатов Дмитрий</v>
      </c>
      <c r="C37" s="5"/>
      <c r="D37" s="5"/>
      <c r="E37" s="5"/>
      <c r="F37" s="4">
        <v>-48</v>
      </c>
      <c r="G37" s="6" t="str">
        <f>IF(E8=D6,D10,IF(E8=D10,D6,0))</f>
        <v>Чишов Алексей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92</v>
      </c>
      <c r="D38" s="5"/>
      <c r="E38" s="5"/>
      <c r="F38" s="5"/>
      <c r="G38" s="7">
        <v>67</v>
      </c>
      <c r="H38" s="10" t="s">
        <v>85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Халимонова Мария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92</v>
      </c>
      <c r="E40" s="5"/>
      <c r="F40" s="5"/>
      <c r="G40" s="5"/>
      <c r="H40" s="7">
        <v>69</v>
      </c>
      <c r="I40" s="23" t="s">
        <v>94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Асылгужин Радмир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Новиков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92</v>
      </c>
      <c r="F44" s="5"/>
      <c r="G44" s="5"/>
      <c r="H44" s="4">
        <v>-69</v>
      </c>
      <c r="I44" s="6" t="str">
        <f>IF(I40=H38,H42,IF(I40=H42,H38,0))</f>
        <v>Халимонова Мария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Чишов Алексей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93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Асылгужин Радмир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Асылгужин Радмир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4" t="s">
        <v>95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40551</v>
      </c>
      <c r="B3" s="66"/>
      <c r="C3" s="66"/>
      <c r="D3" s="66"/>
      <c r="E3" s="66"/>
      <c r="F3" s="66"/>
      <c r="G3" s="66"/>
      <c r="H3" s="66"/>
      <c r="I3" s="66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5" t="s">
        <v>96</v>
      </c>
      <c r="B7" s="28">
        <v>1</v>
      </c>
      <c r="C7" s="26" t="str">
        <f>2!E12</f>
        <v>Исмайлов Азамат</v>
      </c>
      <c r="D7" s="25"/>
      <c r="E7" s="25"/>
      <c r="F7" s="25"/>
      <c r="G7" s="25"/>
      <c r="H7" s="25"/>
      <c r="I7" s="36"/>
    </row>
    <row r="8" spans="1:9" ht="18">
      <c r="A8" s="35" t="s">
        <v>97</v>
      </c>
      <c r="B8" s="28">
        <v>2</v>
      </c>
      <c r="C8" s="26" t="str">
        <f>2!E19</f>
        <v>Булдин Никита</v>
      </c>
      <c r="D8" s="25"/>
      <c r="E8" s="25"/>
      <c r="F8" s="25"/>
      <c r="G8" s="25"/>
      <c r="H8" s="25"/>
      <c r="I8" s="36"/>
    </row>
    <row r="9" spans="1:9" ht="18">
      <c r="A9" s="35" t="s">
        <v>74</v>
      </c>
      <c r="B9" s="28">
        <v>3</v>
      </c>
      <c r="C9" s="26" t="str">
        <f>2!E25</f>
        <v>Рамазанов Рустем</v>
      </c>
      <c r="D9" s="25"/>
      <c r="E9" s="25"/>
      <c r="F9" s="25"/>
      <c r="G9" s="25"/>
      <c r="H9" s="25"/>
      <c r="I9" s="36"/>
    </row>
    <row r="10" spans="1:9" ht="18">
      <c r="A10" s="35" t="s">
        <v>98</v>
      </c>
      <c r="B10" s="28">
        <v>4</v>
      </c>
      <c r="C10" s="26" t="str">
        <f>2!E28</f>
        <v>Мухутдинов Динар</v>
      </c>
      <c r="D10" s="25"/>
      <c r="E10" s="25"/>
      <c r="F10" s="25"/>
      <c r="G10" s="25"/>
      <c r="H10" s="25"/>
      <c r="I10" s="25"/>
    </row>
    <row r="11" spans="1:9" ht="18">
      <c r="A11" s="35" t="s">
        <v>90</v>
      </c>
      <c r="B11" s="28">
        <v>5</v>
      </c>
      <c r="C11" s="26" t="str">
        <f>2!E31</f>
        <v>Грошев Юрий</v>
      </c>
      <c r="D11" s="25"/>
      <c r="E11" s="25"/>
      <c r="F11" s="25"/>
      <c r="G11" s="25"/>
      <c r="H11" s="25"/>
      <c r="I11" s="25"/>
    </row>
    <row r="12" spans="1:9" ht="18">
      <c r="A12" s="35" t="s">
        <v>80</v>
      </c>
      <c r="B12" s="28">
        <v>6</v>
      </c>
      <c r="C12" s="26" t="str">
        <f>2!E33</f>
        <v>Асылгужин Радмир</v>
      </c>
      <c r="D12" s="25"/>
      <c r="E12" s="25"/>
      <c r="F12" s="25"/>
      <c r="G12" s="25"/>
      <c r="H12" s="25"/>
      <c r="I12" s="25"/>
    </row>
    <row r="13" spans="1:9" ht="18">
      <c r="A13" s="35" t="s">
        <v>67</v>
      </c>
      <c r="B13" s="28">
        <v>7</v>
      </c>
      <c r="C13" s="26" t="str">
        <f>2!C33</f>
        <v>Валеева Гузель</v>
      </c>
      <c r="D13" s="25"/>
      <c r="E13" s="25"/>
      <c r="F13" s="25"/>
      <c r="G13" s="25"/>
      <c r="H13" s="25"/>
      <c r="I13" s="25"/>
    </row>
    <row r="14" spans="1:9" ht="18">
      <c r="A14" s="35">
        <v>0</v>
      </c>
      <c r="B14" s="28">
        <v>8</v>
      </c>
      <c r="C14" s="26">
        <f>2!C35</f>
        <v>0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1" operator="equal" stopIfTrue="1">
      <formula>0</formula>
    </cfRule>
  </conditionalFormatting>
  <conditionalFormatting sqref="C7:C14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8">
      <c r="A1" s="68" t="str">
        <f>Сп2!A1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>
      <c r="A2" s="69" t="str">
        <f>Сп2!A2</f>
        <v>1/8 финала Турнира Михаил Саркиев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67">
        <f>Сп2!A3</f>
        <v>40551</v>
      </c>
      <c r="B3" s="67"/>
      <c r="C3" s="67"/>
      <c r="D3" s="67"/>
      <c r="E3" s="67"/>
      <c r="F3" s="67"/>
      <c r="G3" s="67"/>
      <c r="H3" s="67"/>
      <c r="I3" s="67"/>
      <c r="J3" s="67"/>
    </row>
    <row r="5" spans="1:10" s="40" customFormat="1" ht="10.5" customHeight="1">
      <c r="A5" s="38">
        <v>1</v>
      </c>
      <c r="B5" s="39" t="str">
        <f>Сп2!A7</f>
        <v>Булдин Никита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96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>
        <f>Сп2!A14</f>
        <v>0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96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Сп2!A11</f>
        <v>Рамазанов Рустем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90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Сп2!A10</f>
        <v>Мухутдинов Динар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74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Сп2!A9</f>
        <v>Исмайлов Азамат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74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Сп2!A12</f>
        <v>Асылгужин Радмир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74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Сп2!A13</f>
        <v>Валеева Гузель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97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Сп2!A8</f>
        <v>Грошев Юрий</v>
      </c>
      <c r="C19" s="38"/>
      <c r="D19" s="38">
        <v>-7</v>
      </c>
      <c r="E19" s="49" t="str">
        <f>IF(E12=D8,D16,IF(E12=D16,D8,0))</f>
        <v>Булдин Никита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>
        <f>IF(C6=B5,B7,IF(C6=B7,B5,0))</f>
        <v>0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98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Мухутдинов Динар</v>
      </c>
      <c r="C23" s="51">
        <v>10</v>
      </c>
      <c r="D23" s="42" t="s">
        <v>98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Грошев Юрий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Асылгужин Радмир</v>
      </c>
      <c r="C25" s="38"/>
      <c r="D25" s="41">
        <v>12</v>
      </c>
      <c r="E25" s="45" t="s">
        <v>90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80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Валеева Гузель</v>
      </c>
      <c r="C27" s="51">
        <v>11</v>
      </c>
      <c r="D27" s="44" t="s">
        <v>90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Рамазанов Рустем</v>
      </c>
      <c r="D28" s="38">
        <v>-12</v>
      </c>
      <c r="E28" s="49" t="str">
        <f>IF(E25=D23,D27,IF(E25=D27,D23,0))</f>
        <v>Мухутдинов Динар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Грошев Юрий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97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>
        <f>IF(C22=B21,B23,IF(C22=B23,B21,0))</f>
        <v>0</v>
      </c>
      <c r="C32" s="38">
        <v>-11</v>
      </c>
      <c r="D32" s="52" t="str">
        <f>IF(D27=C26,C28,IF(D27=C28,C26,0))</f>
        <v>Асылгужин Радмир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67</v>
      </c>
      <c r="D33" s="38">
        <v>-13</v>
      </c>
      <c r="E33" s="49" t="str">
        <f>IF(E31=D30,D32,IF(E31=D32,D30,0))</f>
        <v>Асылгужин Радмир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Валеева Гузель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>
        <f>IF(C33=B32,B34,IF(C33=B34,B32,0))</f>
        <v>0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72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4" t="s">
        <v>99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40558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5" t="s">
        <v>100</v>
      </c>
      <c r="B7" s="28">
        <v>1</v>
      </c>
      <c r="C7" s="26" t="str">
        <f>1стр1!G36</f>
        <v>Осинский Александр</v>
      </c>
      <c r="D7" s="25"/>
      <c r="E7" s="25"/>
      <c r="F7" s="25"/>
      <c r="G7" s="25"/>
      <c r="H7" s="25"/>
      <c r="I7" s="25"/>
    </row>
    <row r="8" spans="1:9" ht="18">
      <c r="A8" s="35" t="s">
        <v>101</v>
      </c>
      <c r="B8" s="28">
        <v>2</v>
      </c>
      <c r="C8" s="26" t="str">
        <f>1стр1!G56</f>
        <v>Коробко Павел</v>
      </c>
      <c r="D8" s="25"/>
      <c r="E8" s="25"/>
      <c r="F8" s="25"/>
      <c r="G8" s="25"/>
      <c r="H8" s="25"/>
      <c r="I8" s="25"/>
    </row>
    <row r="9" spans="1:9" ht="18">
      <c r="A9" s="35" t="s">
        <v>102</v>
      </c>
      <c r="B9" s="28">
        <v>3</v>
      </c>
      <c r="C9" s="26" t="str">
        <f>1стр2!I22</f>
        <v>Бочаров Артем</v>
      </c>
      <c r="D9" s="25"/>
      <c r="E9" s="25"/>
      <c r="F9" s="25"/>
      <c r="G9" s="25"/>
      <c r="H9" s="25"/>
      <c r="I9" s="25"/>
    </row>
    <row r="10" spans="1:9" ht="18">
      <c r="A10" s="35" t="s">
        <v>103</v>
      </c>
      <c r="B10" s="28">
        <v>4</v>
      </c>
      <c r="C10" s="26" t="str">
        <f>1стр2!I32</f>
        <v>Прокофьев Михаил</v>
      </c>
      <c r="D10" s="25"/>
      <c r="E10" s="25"/>
      <c r="F10" s="25"/>
      <c r="G10" s="25"/>
      <c r="H10" s="25"/>
      <c r="I10" s="25"/>
    </row>
    <row r="11" spans="1:9" ht="18">
      <c r="A11" s="35" t="s">
        <v>104</v>
      </c>
      <c r="B11" s="28">
        <v>5</v>
      </c>
      <c r="C11" s="26" t="str">
        <f>1стр1!G63</f>
        <v>Асылгужин Марсель</v>
      </c>
      <c r="D11" s="25"/>
      <c r="E11" s="25"/>
      <c r="F11" s="25"/>
      <c r="G11" s="25"/>
      <c r="H11" s="25"/>
      <c r="I11" s="25"/>
    </row>
    <row r="12" spans="1:9" ht="18">
      <c r="A12" s="35" t="s">
        <v>105</v>
      </c>
      <c r="B12" s="28">
        <v>6</v>
      </c>
      <c r="C12" s="26" t="str">
        <f>1стр1!G65</f>
        <v>Закареев Али</v>
      </c>
      <c r="D12" s="25"/>
      <c r="E12" s="25"/>
      <c r="F12" s="25"/>
      <c r="G12" s="25"/>
      <c r="H12" s="25"/>
      <c r="I12" s="25"/>
    </row>
    <row r="13" spans="1:9" ht="18">
      <c r="A13" s="35" t="s">
        <v>106</v>
      </c>
      <c r="B13" s="28">
        <v>7</v>
      </c>
      <c r="C13" s="26" t="str">
        <f>1стр1!G68</f>
        <v>Сайфуллина Азалия</v>
      </c>
      <c r="D13" s="25"/>
      <c r="E13" s="25"/>
      <c r="F13" s="25"/>
      <c r="G13" s="25"/>
      <c r="H13" s="25"/>
      <c r="I13" s="25"/>
    </row>
    <row r="14" spans="1:9" ht="18">
      <c r="A14" s="35" t="s">
        <v>107</v>
      </c>
      <c r="B14" s="28">
        <v>8</v>
      </c>
      <c r="C14" s="26" t="str">
        <f>1стр1!G70</f>
        <v>Маневич Сергей</v>
      </c>
      <c r="D14" s="25"/>
      <c r="E14" s="25"/>
      <c r="F14" s="25"/>
      <c r="G14" s="25"/>
      <c r="H14" s="25"/>
      <c r="I14" s="25"/>
    </row>
    <row r="15" spans="1:9" ht="18">
      <c r="A15" s="35" t="s">
        <v>108</v>
      </c>
      <c r="B15" s="28">
        <v>9</v>
      </c>
      <c r="C15" s="26" t="str">
        <f>1стр1!D72</f>
        <v>Медведев Тарас</v>
      </c>
      <c r="D15" s="25"/>
      <c r="E15" s="25"/>
      <c r="F15" s="25"/>
      <c r="G15" s="25"/>
      <c r="H15" s="25"/>
      <c r="I15" s="25"/>
    </row>
    <row r="16" spans="1:9" ht="18">
      <c r="A16" s="35" t="s">
        <v>109</v>
      </c>
      <c r="B16" s="28">
        <v>10</v>
      </c>
      <c r="C16" s="26" t="str">
        <f>1стр1!D75</f>
        <v>Герасев Михаил</v>
      </c>
      <c r="D16" s="25"/>
      <c r="E16" s="25"/>
      <c r="F16" s="25"/>
      <c r="G16" s="25"/>
      <c r="H16" s="25"/>
      <c r="I16" s="25"/>
    </row>
    <row r="17" spans="1:9" ht="18">
      <c r="A17" s="35" t="s">
        <v>110</v>
      </c>
      <c r="B17" s="28">
        <v>11</v>
      </c>
      <c r="C17" s="26" t="str">
        <f>1стр1!G73</f>
        <v>Толкачев Иван</v>
      </c>
      <c r="D17" s="25"/>
      <c r="E17" s="25"/>
      <c r="F17" s="25"/>
      <c r="G17" s="25"/>
      <c r="H17" s="25"/>
      <c r="I17" s="25"/>
    </row>
    <row r="18" spans="1:9" ht="18">
      <c r="A18" s="35" t="s">
        <v>111</v>
      </c>
      <c r="B18" s="28">
        <v>12</v>
      </c>
      <c r="C18" s="26" t="str">
        <f>1стр1!G75</f>
        <v>Рыбаков Максим</v>
      </c>
      <c r="D18" s="25"/>
      <c r="E18" s="25"/>
      <c r="F18" s="25"/>
      <c r="G18" s="25"/>
      <c r="H18" s="25"/>
      <c r="I18" s="25"/>
    </row>
    <row r="19" spans="1:9" ht="18">
      <c r="A19" s="35" t="s">
        <v>112</v>
      </c>
      <c r="B19" s="28">
        <v>13</v>
      </c>
      <c r="C19" s="26" t="str">
        <f>1стр2!I40</f>
        <v>Баканов Сергей</v>
      </c>
      <c r="D19" s="25"/>
      <c r="E19" s="25"/>
      <c r="F19" s="25"/>
      <c r="G19" s="25"/>
      <c r="H19" s="25"/>
      <c r="I19" s="25"/>
    </row>
    <row r="20" spans="1:9" ht="18">
      <c r="A20" s="35" t="s">
        <v>113</v>
      </c>
      <c r="B20" s="28">
        <v>14</v>
      </c>
      <c r="C20" s="26" t="str">
        <f>1стр2!I44</f>
        <v>Сайфуллин Рим</v>
      </c>
      <c r="D20" s="25"/>
      <c r="E20" s="25"/>
      <c r="F20" s="25"/>
      <c r="G20" s="25"/>
      <c r="H20" s="25"/>
      <c r="I20" s="25"/>
    </row>
    <row r="21" spans="1:9" ht="18">
      <c r="A21" s="35" t="s">
        <v>114</v>
      </c>
      <c r="B21" s="28">
        <v>15</v>
      </c>
      <c r="C21" s="26" t="str">
        <f>1стр2!I46</f>
        <v>Мухутдинов Динар</v>
      </c>
      <c r="D21" s="25"/>
      <c r="E21" s="25"/>
      <c r="F21" s="25"/>
      <c r="G21" s="25"/>
      <c r="H21" s="25"/>
      <c r="I21" s="25"/>
    </row>
    <row r="22" spans="1:9" ht="18">
      <c r="A22" s="35" t="s">
        <v>115</v>
      </c>
      <c r="B22" s="28">
        <v>16</v>
      </c>
      <c r="C22" s="26" t="str">
        <f>1стр2!I48</f>
        <v>Аксенов Андрей</v>
      </c>
      <c r="D22" s="25"/>
      <c r="E22" s="25"/>
      <c r="F22" s="25"/>
      <c r="G22" s="25"/>
      <c r="H22" s="25"/>
      <c r="I22" s="25"/>
    </row>
    <row r="23" spans="1:9" ht="18">
      <c r="A23" s="35" t="s">
        <v>74</v>
      </c>
      <c r="B23" s="28">
        <v>17</v>
      </c>
      <c r="C23" s="26" t="str">
        <f>1стр2!E44</f>
        <v>Лукьянов Роман</v>
      </c>
      <c r="D23" s="25"/>
      <c r="E23" s="25"/>
      <c r="F23" s="25"/>
      <c r="G23" s="25"/>
      <c r="H23" s="25"/>
      <c r="I23" s="25"/>
    </row>
    <row r="24" spans="1:9" ht="18">
      <c r="A24" s="35" t="s">
        <v>98</v>
      </c>
      <c r="B24" s="28">
        <v>18</v>
      </c>
      <c r="C24" s="26" t="str">
        <f>1стр2!E50</f>
        <v>Исмайлов Азамат</v>
      </c>
      <c r="D24" s="25"/>
      <c r="E24" s="25"/>
      <c r="F24" s="25"/>
      <c r="G24" s="25"/>
      <c r="H24" s="25"/>
      <c r="I24" s="25"/>
    </row>
    <row r="25" spans="1:9" ht="18">
      <c r="A25" s="35" t="s">
        <v>80</v>
      </c>
      <c r="B25" s="28">
        <v>19</v>
      </c>
      <c r="C25" s="26" t="str">
        <f>1стр2!E53</f>
        <v>Тарараев Петр</v>
      </c>
      <c r="D25" s="25"/>
      <c r="E25" s="25"/>
      <c r="F25" s="25"/>
      <c r="G25" s="25"/>
      <c r="H25" s="25"/>
      <c r="I25" s="25"/>
    </row>
    <row r="26" spans="1:9" ht="18">
      <c r="A26" s="35" t="s">
        <v>89</v>
      </c>
      <c r="B26" s="28">
        <v>20</v>
      </c>
      <c r="C26" s="26" t="str">
        <f>1стр2!E55</f>
        <v>Асылгужин Радмир</v>
      </c>
      <c r="D26" s="25"/>
      <c r="E26" s="25"/>
      <c r="F26" s="25"/>
      <c r="G26" s="25"/>
      <c r="H26" s="25"/>
      <c r="I26" s="25"/>
    </row>
    <row r="27" spans="1:9" ht="18">
      <c r="A27" s="35" t="s">
        <v>116</v>
      </c>
      <c r="B27" s="28">
        <v>21</v>
      </c>
      <c r="C27" s="26" t="str">
        <f>1стр2!I53</f>
        <v>Нураева Камилла</v>
      </c>
      <c r="D27" s="25"/>
      <c r="E27" s="25"/>
      <c r="F27" s="25"/>
      <c r="G27" s="25"/>
      <c r="H27" s="25"/>
      <c r="I27" s="25"/>
    </row>
    <row r="28" spans="1:9" ht="18">
      <c r="A28" s="35">
        <v>0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35">
        <v>0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35">
        <v>0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35">
        <v>0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35">
        <v>0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35">
        <v>0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35">
        <v>0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35">
        <v>0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35">
        <v>0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35">
        <v>0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35">
        <v>0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2" operator="equal" stopIfTrue="1">
      <formula>0</formula>
    </cfRule>
  </conditionalFormatting>
  <conditionalFormatting sqref="A7:A38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58" t="str">
        <f>Сп1!A1</f>
        <v>Кубок Башкортостана 2011</v>
      </c>
      <c r="B1" s="58"/>
      <c r="C1" s="58"/>
      <c r="D1" s="58"/>
      <c r="E1" s="58"/>
      <c r="F1" s="58"/>
      <c r="G1" s="58"/>
    </row>
    <row r="2" spans="1:7" ht="15.75">
      <c r="A2" s="58" t="str">
        <f>Сп1!A2</f>
        <v>1/4 финала Турнира Михаил Саркиев</v>
      </c>
      <c r="B2" s="58"/>
      <c r="C2" s="58"/>
      <c r="D2" s="58"/>
      <c r="E2" s="58"/>
      <c r="F2" s="58"/>
      <c r="G2" s="58"/>
    </row>
    <row r="3" spans="1:7" ht="15.75">
      <c r="A3" s="57">
        <f>Сп1!A3</f>
        <v>40558</v>
      </c>
      <c r="B3" s="57"/>
      <c r="C3" s="57"/>
      <c r="D3" s="57"/>
      <c r="E3" s="57"/>
      <c r="F3" s="57"/>
      <c r="G3" s="5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Асылгужин Марсель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100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>
        <f>Сп1!A38</f>
        <v>0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100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Исмайлов Азамат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Лукьянов Роман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100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Закареев Али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>
        <f>Сп1!A30</f>
        <v>0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>
        <f>Сп1!A31</f>
        <v>0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Толкачев Иван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103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Баканов Сергей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>
        <f>Сп1!A34</f>
        <v>0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Маневич Сергей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Тарараев Петр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Медведев Тарас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112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Нураева Камилла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>
        <f>Сп1!A35</f>
        <v>0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Осинский Александр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Прокофьев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>
        <f>Сп1!A36</f>
        <v>0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Асылгужин Радмир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113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Аксенов Андрей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Рыбаков Максим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>
        <f>Сп1!A28</f>
        <v>0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>
        <f>Сп1!A33</f>
        <v>0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Сайфуллина Азалия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Бочаров Артем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>
        <f>Сп1!A32</f>
        <v>0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106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>
        <f>Сп1!A29</f>
        <v>0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Герасев Михаил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101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Сайфуллин Рим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114</v>
      </c>
      <c r="D62" s="11"/>
      <c r="E62" s="4">
        <v>-58</v>
      </c>
      <c r="F62" s="6" t="str">
        <f>IF(1стр2!H14=1стр2!G10,1стр2!G18,IF(1стр2!H14=1стр2!G18,1стр2!G10,0))</f>
        <v>Закареев Али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Мухутдинов Динар</v>
      </c>
      <c r="C63" s="11"/>
      <c r="D63" s="11"/>
      <c r="E63" s="5"/>
      <c r="F63" s="7">
        <v>61</v>
      </c>
      <c r="G63" s="8" t="s">
        <v>100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101</v>
      </c>
      <c r="E64" s="4">
        <v>-59</v>
      </c>
      <c r="F64" s="10" t="str">
        <f>IF(1стр2!H30=1стр2!G26,1стр2!G34,IF(1стр2!H30=1стр2!G34,1стр2!G26,0))</f>
        <v>Асылгужин Марсель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>
        <f>Сп1!A37</f>
        <v>0</v>
      </c>
      <c r="C65" s="11"/>
      <c r="D65" s="5"/>
      <c r="E65" s="5"/>
      <c r="F65" s="4">
        <v>-61</v>
      </c>
      <c r="G65" s="6" t="str">
        <f>IF(G63=F62,F64,IF(G63=F64,F62,0))</f>
        <v>Закареев Али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Маневич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Герасев Михаил</v>
      </c>
      <c r="C69" s="5"/>
      <c r="D69" s="5"/>
      <c r="E69" s="4">
        <v>-57</v>
      </c>
      <c r="F69" s="10" t="str">
        <f>IF(1стр2!G26=1стр2!F22,1стр2!F30,IF(1стр2!G26=1стр2!F30,1стр2!F22,0))</f>
        <v>Сайфуллина Азалия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109</v>
      </c>
      <c r="D70" s="5"/>
      <c r="E70" s="5"/>
      <c r="F70" s="4">
        <v>-62</v>
      </c>
      <c r="G70" s="6" t="str">
        <f>IF(G68=F67,F69,IF(G68=F69,F67,0))</f>
        <v>Маневич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Рыбаков Максим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112</v>
      </c>
      <c r="E72" s="4">
        <v>-63</v>
      </c>
      <c r="F72" s="6" t="str">
        <f>IF(C70=B69,B71,IF(C70=B71,B69,0))</f>
        <v>Рыбаков Максим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Медведев Тарас</v>
      </c>
      <c r="C73" s="11"/>
      <c r="D73" s="17" t="s">
        <v>6</v>
      </c>
      <c r="E73" s="5"/>
      <c r="F73" s="7">
        <v>66</v>
      </c>
      <c r="G73" s="8" t="s">
        <v>107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112</v>
      </c>
      <c r="D74" s="20"/>
      <c r="E74" s="4">
        <v>-64</v>
      </c>
      <c r="F74" s="10" t="str">
        <f>IF(C74=B73,B75,IF(C74=B75,B73,0))</f>
        <v>Толкачев Иван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Толкачев Иван</v>
      </c>
      <c r="C75" s="4">
        <v>-65</v>
      </c>
      <c r="D75" s="6" t="str">
        <f>IF(D72=C70,C74,IF(D72=C74,C70,0))</f>
        <v>Герасев Михаил</v>
      </c>
      <c r="E75" s="5"/>
      <c r="F75" s="4">
        <v>-66</v>
      </c>
      <c r="G75" s="6" t="str">
        <f>IF(G73=F72,F74,IF(G73=F74,F72,0))</f>
        <v>Рыбаков Максим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0" t="str">
        <f>Сп1!A1</f>
        <v>Кубок Башкортостана 2011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Сп1!A2</f>
        <v>1/4 финала Турнира Михаил Саркиев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Сп1!A3</f>
        <v>40558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4">
        <v>-1</v>
      </c>
      <c r="B4" s="6">
        <f>IF(1стр1!C6=1стр1!B5,1стр1!B7,IF(1стр1!C6=1стр1!B7,1стр1!B5,0))</f>
        <v>0</v>
      </c>
      <c r="C4" s="5"/>
      <c r="D4" s="4">
        <v>-25</v>
      </c>
      <c r="E4" s="6" t="str">
        <f>IF(1стр1!E12=1стр1!D8,1стр1!D16,IF(1стр1!E12=1стр1!D16,1стр1!D8,0))</f>
        <v>Закареев Али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Лукьянов Роман</v>
      </c>
      <c r="C6" s="7">
        <v>40</v>
      </c>
      <c r="D6" s="14" t="s">
        <v>114</v>
      </c>
      <c r="E6" s="7">
        <v>52</v>
      </c>
      <c r="F6" s="14" t="s">
        <v>108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Сайфуллин Рим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IF(1стр1!C14=1стр1!B13,1стр1!B15,IF(1стр1!C14=1стр1!B15,1стр1!B13,0))</f>
        <v>0</v>
      </c>
      <c r="C8" s="5"/>
      <c r="D8" s="7">
        <v>48</v>
      </c>
      <c r="E8" s="21" t="s">
        <v>109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IF(1стр1!C18=1стр1!B17,1стр1!B19,IF(1стр1!C18=1стр1!B19,1стр1!B17,0))</f>
        <v>0</v>
      </c>
      <c r="C10" s="7">
        <v>41</v>
      </c>
      <c r="D10" s="21" t="s">
        <v>109</v>
      </c>
      <c r="E10" s="15"/>
      <c r="F10" s="7">
        <v>56</v>
      </c>
      <c r="G10" s="14" t="s">
        <v>108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Герасев Михаил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IF(1стр1!C22=1стр1!B21,1стр1!B23,IF(1стр1!C22=1стр1!B23,1стр1!B21,0))</f>
        <v>0</v>
      </c>
      <c r="C12" s="5"/>
      <c r="D12" s="4">
        <v>-26</v>
      </c>
      <c r="E12" s="6" t="str">
        <f>IF(1стр1!E28=1стр1!D24,1стр1!D32,IF(1стр1!E28=1стр1!D32,1стр1!D24,0))</f>
        <v>Маневич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Тарараев Петр</v>
      </c>
      <c r="C14" s="7">
        <v>42</v>
      </c>
      <c r="D14" s="14" t="s">
        <v>110</v>
      </c>
      <c r="E14" s="7">
        <v>53</v>
      </c>
      <c r="F14" s="21" t="s">
        <v>116</v>
      </c>
      <c r="G14" s="7">
        <v>58</v>
      </c>
      <c r="H14" s="14" t="s">
        <v>102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Рыбаков Максим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Нураева Камилла</v>
      </c>
      <c r="C16" s="5"/>
      <c r="D16" s="7">
        <v>49</v>
      </c>
      <c r="E16" s="21" t="s">
        <v>110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IF(1стр1!C34=1стр1!B33,1стр1!B35,IF(1стр1!C34=1стр1!B35,1стр1!B33,0))</f>
        <v>0</v>
      </c>
      <c r="C18" s="7">
        <v>43</v>
      </c>
      <c r="D18" s="21" t="s">
        <v>113</v>
      </c>
      <c r="E18" s="15"/>
      <c r="F18" s="4">
        <v>-30</v>
      </c>
      <c r="G18" s="10" t="str">
        <f>IF(1стр1!F52=1стр1!E44,1стр1!E60,IF(1стр1!F52=1стр1!E60,1стр1!E44,0))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Аксенов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IF(1стр1!C38=1стр1!B37,1стр1!B39,IF(1стр1!C38=1стр1!B39,1стр1!B37,0))</f>
        <v>0</v>
      </c>
      <c r="C20" s="5"/>
      <c r="D20" s="4">
        <v>-27</v>
      </c>
      <c r="E20" s="6" t="str">
        <f>IF(1стр1!E44=1стр1!D40,1стр1!D48,IF(1стр1!E44=1стр1!D48,1стр1!D40,0))</f>
        <v>Сайфуллина Азалия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Асылгужин Радмир</v>
      </c>
      <c r="C22" s="7">
        <v>44</v>
      </c>
      <c r="D22" s="14" t="s">
        <v>112</v>
      </c>
      <c r="E22" s="7">
        <v>54</v>
      </c>
      <c r="F22" s="14" t="s">
        <v>105</v>
      </c>
      <c r="G22" s="15"/>
      <c r="H22" s="7">
        <v>60</v>
      </c>
      <c r="I22" s="24" t="s">
        <v>106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Медведев Тарас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IF(1стр1!C46=1стр1!B45,1стр1!B47,IF(1стр1!C46=1стр1!B47,1стр1!B45,0))</f>
        <v>0</v>
      </c>
      <c r="C24" s="5"/>
      <c r="D24" s="7">
        <v>50</v>
      </c>
      <c r="E24" s="21" t="s">
        <v>112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IF(1стр1!C50=1стр1!B49,1стр1!B51,IF(1стр1!C50=1стр1!B51,1стр1!B49,0))</f>
        <v>0</v>
      </c>
      <c r="C26" s="7">
        <v>45</v>
      </c>
      <c r="D26" s="21" t="s">
        <v>104</v>
      </c>
      <c r="E26" s="15"/>
      <c r="F26" s="7">
        <v>57</v>
      </c>
      <c r="G26" s="14" t="s">
        <v>106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Баканов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IF(1стр1!C54=1стр1!B53,1стр1!B55,IF(1стр1!C54=1стр1!B55,1стр1!B53,0))</f>
        <v>0</v>
      </c>
      <c r="C28" s="5"/>
      <c r="D28" s="4">
        <v>-28</v>
      </c>
      <c r="E28" s="6" t="str">
        <f>IF(1стр1!E60=1стр1!D56,1стр1!D64,IF(1стр1!E60=1стр1!D64,1стр1!D56,0))</f>
        <v>Бочаров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IF(1стр1!C58=1стр1!B57,1стр1!B59,IF(1стр1!C58=1стр1!B59,1стр1!B57,0))</f>
        <v>0</v>
      </c>
      <c r="C30" s="7">
        <v>46</v>
      </c>
      <c r="D30" s="14" t="s">
        <v>107</v>
      </c>
      <c r="E30" s="7">
        <v>55</v>
      </c>
      <c r="F30" s="21" t="s">
        <v>106</v>
      </c>
      <c r="G30" s="7">
        <v>59</v>
      </c>
      <c r="H30" s="21" t="s">
        <v>106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Мухутдинов Динар</v>
      </c>
      <c r="C32" s="5"/>
      <c r="D32" s="7">
        <v>51</v>
      </c>
      <c r="E32" s="21" t="s">
        <v>107</v>
      </c>
      <c r="F32" s="5"/>
      <c r="G32" s="11"/>
      <c r="H32" s="4">
        <v>-60</v>
      </c>
      <c r="I32" s="6" t="str">
        <f>IF(I22=H14,H30,IF(I22=H30,H14,0))</f>
        <v>Прокофьев Михаил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98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IF(1стр1!C66=1стр1!B65,1стр1!B67,IF(1стр1!C66=1стр1!B67,1стр1!B65,0))</f>
        <v>0</v>
      </c>
      <c r="C34" s="7">
        <v>47</v>
      </c>
      <c r="D34" s="21" t="s">
        <v>98</v>
      </c>
      <c r="E34" s="15"/>
      <c r="F34" s="4">
        <v>-29</v>
      </c>
      <c r="G34" s="10" t="str">
        <f>IF(1стр1!F20=1стр1!E12,1стр1!E28,IF(1стр1!F20=1стр1!E28,1стр1!E12,0))</f>
        <v>Асылгужин Марсель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Исмайлов Азамат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Лукьянов Роман</v>
      </c>
      <c r="C37" s="5"/>
      <c r="D37" s="5"/>
      <c r="E37" s="5"/>
      <c r="F37" s="4">
        <v>-48</v>
      </c>
      <c r="G37" s="6" t="str">
        <f>IF(E8=D6,D10,IF(E8=D10,D6,0))</f>
        <v>Сайфуллин Рим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115</v>
      </c>
      <c r="D38" s="5"/>
      <c r="E38" s="5"/>
      <c r="F38" s="5"/>
      <c r="G38" s="7">
        <v>67</v>
      </c>
      <c r="H38" s="14" t="s">
        <v>114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Аксенов Андрей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115</v>
      </c>
      <c r="E40" s="5"/>
      <c r="F40" s="5"/>
      <c r="G40" s="5"/>
      <c r="H40" s="7">
        <v>69</v>
      </c>
      <c r="I40" s="23" t="s">
        <v>104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Тарараев Петр</v>
      </c>
      <c r="C41" s="11"/>
      <c r="D41" s="11"/>
      <c r="E41" s="5"/>
      <c r="F41" s="4">
        <v>-50</v>
      </c>
      <c r="G41" s="6" t="str">
        <f>IF(E24=D22,D26,IF(E24=D26,D22,0))</f>
        <v>Баканов Сергей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111</v>
      </c>
      <c r="D42" s="11"/>
      <c r="E42" s="5"/>
      <c r="F42" s="5"/>
      <c r="G42" s="7">
        <v>68</v>
      </c>
      <c r="H42" s="21" t="s">
        <v>104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Нураева Камилла</v>
      </c>
      <c r="C43" s="5"/>
      <c r="D43" s="11"/>
      <c r="E43" s="5"/>
      <c r="F43" s="4">
        <v>-51</v>
      </c>
      <c r="G43" s="10" t="str">
        <f>IF(E32=D30,D34,IF(E32=D34,D30,0))</f>
        <v>Мухутдинов Динар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115</v>
      </c>
      <c r="F44" s="5"/>
      <c r="G44" s="5"/>
      <c r="H44" s="4">
        <v>-69</v>
      </c>
      <c r="I44" s="6" t="str">
        <f>IF(I40=H38,H42,IF(I40=H42,H38,0))</f>
        <v>Сайфуллин Рим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Асылгужин Радмир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Аксенов Андрей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80</v>
      </c>
      <c r="D46" s="11"/>
      <c r="E46" s="5"/>
      <c r="F46" s="5"/>
      <c r="G46" s="5"/>
      <c r="H46" s="7">
        <v>70</v>
      </c>
      <c r="I46" s="24" t="s">
        <v>98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Мухутдинов Динар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74</v>
      </c>
      <c r="E48" s="5"/>
      <c r="F48" s="5"/>
      <c r="G48" s="5"/>
      <c r="H48" s="4">
        <v>-70</v>
      </c>
      <c r="I48" s="6" t="str">
        <f>IF(I46=H45,H47,IF(I46=H47,H45,0))</f>
        <v>Аксенов Андрей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74</v>
      </c>
      <c r="D50" s="4">
        <v>-77</v>
      </c>
      <c r="E50" s="6" t="str">
        <f>IF(E44=D40,D48,IF(E44=D48,D40,0))</f>
        <v>Исмайлов Азамат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Исмайлов Азамат</v>
      </c>
      <c r="C51" s="5"/>
      <c r="D51" s="5"/>
      <c r="E51" s="16" t="s">
        <v>17</v>
      </c>
      <c r="F51" s="5"/>
      <c r="G51" s="7">
        <v>79</v>
      </c>
      <c r="H51" s="14" t="s">
        <v>89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 t="str">
        <f>IF(C42=B41,B43,IF(C42=B43,B41,0))</f>
        <v>Нураева Камилла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111</v>
      </c>
      <c r="F53" s="5"/>
      <c r="G53" s="5"/>
      <c r="H53" s="7">
        <v>81</v>
      </c>
      <c r="I53" s="23" t="s">
        <v>89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Асылгужин Радмир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Асылгужин Радмир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4" t="s">
        <v>117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40566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118</v>
      </c>
      <c r="B7" s="28">
        <v>1</v>
      </c>
      <c r="C7" s="26" t="str">
        <f>ИшимбайБ!F20</f>
        <v>Антошкин Алексей</v>
      </c>
      <c r="D7" s="25"/>
      <c r="E7" s="25"/>
      <c r="F7" s="25"/>
      <c r="G7" s="25"/>
      <c r="H7" s="25"/>
      <c r="I7" s="25"/>
    </row>
    <row r="8" spans="1:9" ht="18">
      <c r="A8" s="27" t="s">
        <v>119</v>
      </c>
      <c r="B8" s="28">
        <v>2</v>
      </c>
      <c r="C8" s="26" t="str">
        <f>ИшимбайБ!F31</f>
        <v>Зайнетдинов Альберт</v>
      </c>
      <c r="D8" s="25"/>
      <c r="E8" s="25"/>
      <c r="F8" s="25"/>
      <c r="G8" s="25"/>
      <c r="H8" s="25"/>
      <c r="I8" s="25"/>
    </row>
    <row r="9" spans="1:9" ht="18">
      <c r="A9" s="27" t="s">
        <v>120</v>
      </c>
      <c r="B9" s="28">
        <v>3</v>
      </c>
      <c r="C9" s="26" t="str">
        <f>ИшимбайБ!G43</f>
        <v>Горин Александр</v>
      </c>
      <c r="D9" s="25"/>
      <c r="E9" s="25"/>
      <c r="F9" s="25"/>
      <c r="G9" s="25"/>
      <c r="H9" s="25"/>
      <c r="I9" s="25"/>
    </row>
    <row r="10" spans="1:9" ht="18">
      <c r="A10" s="27" t="s">
        <v>121</v>
      </c>
      <c r="B10" s="28">
        <v>4</v>
      </c>
      <c r="C10" s="26" t="str">
        <f>ИшимбайБ!G51</f>
        <v>Худайбердин Динар</v>
      </c>
      <c r="D10" s="25"/>
      <c r="E10" s="25"/>
      <c r="F10" s="25"/>
      <c r="G10" s="25"/>
      <c r="H10" s="25"/>
      <c r="I10" s="25"/>
    </row>
    <row r="11" spans="1:9" ht="18">
      <c r="A11" s="27" t="s">
        <v>122</v>
      </c>
      <c r="B11" s="28">
        <v>5</v>
      </c>
      <c r="C11" s="26" t="str">
        <f>ИшимбайБ!C55</f>
        <v>Мазитов Динар</v>
      </c>
      <c r="D11" s="25"/>
      <c r="E11" s="25"/>
      <c r="F11" s="25"/>
      <c r="G11" s="25"/>
      <c r="H11" s="25"/>
      <c r="I11" s="25"/>
    </row>
    <row r="12" spans="1:9" ht="18">
      <c r="A12" s="27" t="s">
        <v>123</v>
      </c>
      <c r="B12" s="28">
        <v>6</v>
      </c>
      <c r="C12" s="26" t="str">
        <f>ИшимбайБ!C57</f>
        <v>Хуснутдинов Фадис</v>
      </c>
      <c r="D12" s="25"/>
      <c r="E12" s="25"/>
      <c r="F12" s="25"/>
      <c r="G12" s="25"/>
      <c r="H12" s="25"/>
      <c r="I12" s="25"/>
    </row>
    <row r="13" spans="1:9" ht="18">
      <c r="A13" s="27" t="s">
        <v>124</v>
      </c>
      <c r="B13" s="28">
        <v>7</v>
      </c>
      <c r="C13" s="26" t="str">
        <f>ИшимбайБ!C60</f>
        <v>Серов Данил</v>
      </c>
      <c r="D13" s="25"/>
      <c r="E13" s="25"/>
      <c r="F13" s="25"/>
      <c r="G13" s="25"/>
      <c r="H13" s="25"/>
      <c r="I13" s="25"/>
    </row>
    <row r="14" spans="1:9" ht="18">
      <c r="A14" s="27" t="s">
        <v>125</v>
      </c>
      <c r="B14" s="28">
        <v>8</v>
      </c>
      <c r="C14" s="26" t="str">
        <f>ИшимбайБ!C62</f>
        <v>Атягин Руслан</v>
      </c>
      <c r="D14" s="25"/>
      <c r="E14" s="25"/>
      <c r="F14" s="25"/>
      <c r="G14" s="25"/>
      <c r="H14" s="25"/>
      <c r="I14" s="25"/>
    </row>
    <row r="15" spans="1:9" ht="18">
      <c r="A15" s="27" t="s">
        <v>126</v>
      </c>
      <c r="B15" s="28">
        <v>9</v>
      </c>
      <c r="C15" s="26" t="str">
        <f>ИшимбайБ!G57</f>
        <v>Артамонов Виталий</v>
      </c>
      <c r="D15" s="25"/>
      <c r="E15" s="25"/>
      <c r="F15" s="25"/>
      <c r="G15" s="25"/>
      <c r="H15" s="25"/>
      <c r="I15" s="25"/>
    </row>
    <row r="16" spans="1:9" ht="18">
      <c r="A16" s="27" t="s">
        <v>127</v>
      </c>
      <c r="B16" s="28">
        <v>10</v>
      </c>
      <c r="C16" s="26" t="str">
        <f>ИшимбайБ!G60</f>
        <v>Джамбурчин Самат</v>
      </c>
      <c r="D16" s="25"/>
      <c r="E16" s="25"/>
      <c r="F16" s="25"/>
      <c r="G16" s="25"/>
      <c r="H16" s="25"/>
      <c r="I16" s="25"/>
    </row>
    <row r="17" spans="1:9" ht="18">
      <c r="A17" s="27" t="s">
        <v>128</v>
      </c>
      <c r="B17" s="28">
        <v>11</v>
      </c>
      <c r="C17" s="26" t="str">
        <f>ИшимбайБ!G64</f>
        <v>Гафаров Рим</v>
      </c>
      <c r="D17" s="25"/>
      <c r="E17" s="25"/>
      <c r="F17" s="25"/>
      <c r="G17" s="25"/>
      <c r="H17" s="25"/>
      <c r="I17" s="25"/>
    </row>
    <row r="18" spans="1:9" ht="18">
      <c r="A18" s="27" t="s">
        <v>129</v>
      </c>
      <c r="B18" s="28">
        <v>12</v>
      </c>
      <c r="C18" s="26" t="str">
        <f>ИшимбайБ!G66</f>
        <v>Архапчева Мария</v>
      </c>
      <c r="D18" s="25"/>
      <c r="E18" s="25"/>
      <c r="F18" s="25"/>
      <c r="G18" s="25"/>
      <c r="H18" s="25"/>
      <c r="I18" s="25"/>
    </row>
    <row r="19" spans="1:9" ht="18">
      <c r="A19" s="27" t="s">
        <v>130</v>
      </c>
      <c r="B19" s="28">
        <v>13</v>
      </c>
      <c r="C19" s="26" t="str">
        <f>ИшимбайБ!D67</f>
        <v>Кагарманов Рим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ИшимбайБ!D70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ИшимбайБ!G69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ИшимбайБ!G71</f>
        <v>нет</v>
      </c>
      <c r="D22" s="25"/>
      <c r="E22" s="25"/>
      <c r="F22" s="25"/>
      <c r="G22" s="25"/>
      <c r="H22" s="25"/>
      <c r="I22" s="25"/>
    </row>
  </sheetData>
  <sheetProtection sheet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2" t="str">
        <f>СпИшимбайБ!A1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СпИшимбайБ!A2</f>
        <v>Полуфинал Б в Ишимбае Турнира Михаил Саркиев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СпИшимбайБ!A3</f>
        <v>40566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СпИшимбайБ!A7</f>
        <v>Антошкин Алексей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tr">
        <f>СпИшимбайБ!A7</f>
        <v>Антошкин Алексей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СпИшимбайБ!A22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tr">
        <f>СпИшимбайБ!A7</f>
        <v>Антошкин Алексей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СпИшимбайБ!A15</f>
        <v>Серов Данил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tr">
        <f>СпИшимбайБ!A14</f>
        <v>Атягин Руслан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СпИшимбайБ!A14</f>
        <v>Атягин Руслан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tr">
        <f>СпИшимбайБ!A7</f>
        <v>Антошкин Алексей</v>
      </c>
      <c r="F12" s="5"/>
      <c r="G12" s="13"/>
      <c r="H12" s="5"/>
      <c r="I12" s="5"/>
    </row>
    <row r="13" spans="1:9" ht="12.75">
      <c r="A13" s="4">
        <v>5</v>
      </c>
      <c r="B13" s="6" t="str">
        <f>СпИшимбайБ!A11</f>
        <v>Горин Александр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tr">
        <f>СпИшимбайБ!A11</f>
        <v>Горин Александр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СпИшимбайБ!A18</f>
        <v>Кагарманов Рим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tr">
        <f>СпИшимбайБ!A10</f>
        <v>Хуснутдинов Фадис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СпИшимбайБ!A19</f>
        <v>Джамбурчин Самат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tr">
        <f>СпИшимбайБ!A10</f>
        <v>Хуснутдинов Фадис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СпИшимбайБ!A10</f>
        <v>Хуснутдинов Фадис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tr">
        <f>СпИшимбайБ!A7</f>
        <v>Антошкин Алексей</v>
      </c>
      <c r="G20" s="8"/>
      <c r="H20" s="8"/>
      <c r="I20" s="8"/>
    </row>
    <row r="21" spans="1:9" ht="12.75">
      <c r="A21" s="4">
        <v>3</v>
      </c>
      <c r="B21" s="6" t="str">
        <f>СпИшимбайБ!A9</f>
        <v>Худайбердин Динар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tr">
        <f>СпИшимбайБ!A9</f>
        <v>Худайбердин Динар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СпИшимбайБ!A20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tr">
        <f>СпИшимбайБ!A12</f>
        <v>Зайнетдинов Альберт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СпИшимбайБ!A17</f>
        <v>Артамонов Виталий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tr">
        <f>СпИшимбайБ!A12</f>
        <v>Зайнетдинов Альберт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СпИшимбайБ!A12</f>
        <v>Зайнетдинов Альберт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tr">
        <f>СпИшимбайБ!A12</f>
        <v>Зайнетдинов Альберт</v>
      </c>
      <c r="F28" s="15"/>
      <c r="G28" s="5"/>
      <c r="H28" s="5"/>
      <c r="I28" s="5"/>
    </row>
    <row r="29" spans="1:9" ht="12.75">
      <c r="A29" s="4">
        <v>7</v>
      </c>
      <c r="B29" s="6" t="str">
        <f>СпИшимбайБ!A13</f>
        <v>Архапчева Мария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tr">
        <f>СпИшимбайБ!A16</f>
        <v>Гафаров Рим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СпИшимбайБ!A16</f>
        <v>Гафаров Рим</v>
      </c>
      <c r="C31" s="11"/>
      <c r="D31" s="11"/>
      <c r="E31" s="4">
        <v>-15</v>
      </c>
      <c r="F31" s="6" t="str">
        <f>IF(F20=E12,E28,IF(F20=E28,E12,0))</f>
        <v>Зайнетдинов Альберт</v>
      </c>
      <c r="G31" s="14"/>
      <c r="H31" s="14"/>
      <c r="I31" s="14"/>
    </row>
    <row r="32" spans="1:9" ht="12.75">
      <c r="A32" s="5"/>
      <c r="B32" s="5"/>
      <c r="C32" s="7">
        <v>12</v>
      </c>
      <c r="D32" s="12" t="str">
        <f>СпИшимбайБ!A8</f>
        <v>Мазитов Динар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СпИшимбайБ!A21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tr">
        <f>СпИшимбайБ!A8</f>
        <v>Мазитов Динар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СпИшимбайБ!A8</f>
        <v>Мазитов Динар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Хуснутдинов Фадис</v>
      </c>
      <c r="F37" s="5"/>
      <c r="G37" s="5"/>
      <c r="H37" s="5"/>
      <c r="I37" s="5"/>
    </row>
    <row r="38" spans="1:9" ht="12.75">
      <c r="A38" s="5"/>
      <c r="B38" s="7">
        <v>16</v>
      </c>
      <c r="C38" s="33" t="str">
        <f>IF(C10=B9,B11,IF(C10=B11,B9,0))</f>
        <v>Серов Данил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Серов Данил</v>
      </c>
      <c r="C39" s="7">
        <v>20</v>
      </c>
      <c r="D39" s="33" t="str">
        <f>IF(C10=B9,B11,IF(C10=B11,B9,0))</f>
        <v>Серов Данил</v>
      </c>
      <c r="E39" s="7">
        <v>26</v>
      </c>
      <c r="F39" s="33" t="str">
        <f>IF(D24=C22,C26,IF(D24=C26,C22,0))</f>
        <v>Худайбердин Динар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Гафаров Рим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Кагарманов Рим</v>
      </c>
      <c r="C41" s="5"/>
      <c r="D41" s="7">
        <v>24</v>
      </c>
      <c r="E41" s="34" t="str">
        <f>IF(D24=C22,C26,IF(D24=C26,C22,0))</f>
        <v>Худайбердин Динар</v>
      </c>
      <c r="F41" s="11"/>
      <c r="G41" s="5"/>
      <c r="H41" s="5"/>
      <c r="I41" s="5"/>
    </row>
    <row r="42" spans="1:9" ht="12.75">
      <c r="A42" s="5"/>
      <c r="B42" s="7">
        <v>17</v>
      </c>
      <c r="C42" s="33" t="str">
        <f>IF(C18=B17,B19,IF(C18=B19,B17,0))</f>
        <v>Джамбурчин Самат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Джамбурчин Самат</v>
      </c>
      <c r="C43" s="7">
        <v>21</v>
      </c>
      <c r="D43" s="34" t="str">
        <f>IF(D24=C22,C26,IF(D24=C26,C22,0))</f>
        <v>Худайбердин Динар</v>
      </c>
      <c r="E43" s="15"/>
      <c r="F43" s="7">
        <v>28</v>
      </c>
      <c r="G43" s="33" t="str">
        <f>IF(D16=C14,C18,IF(D16=C18,C14,0))</f>
        <v>Горин Александр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Худайбердин Динар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Мазитов Динар</v>
      </c>
      <c r="F45" s="11"/>
      <c r="G45" s="15"/>
      <c r="H45" s="5"/>
      <c r="I45" s="5"/>
    </row>
    <row r="46" spans="1:9" ht="12.75">
      <c r="A46" s="5"/>
      <c r="B46" s="7">
        <v>18</v>
      </c>
      <c r="C46" s="33" t="str">
        <f>IF(C26=B25,B27,IF(C26=B27,B25,0))</f>
        <v>Артамонов Виталий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Артамонов Виталий</v>
      </c>
      <c r="C47" s="7">
        <v>22</v>
      </c>
      <c r="D47" s="33" t="str">
        <f>IF(D16=C14,C18,IF(D16=C18,C14,0))</f>
        <v>Горин Александр</v>
      </c>
      <c r="E47" s="7">
        <v>27</v>
      </c>
      <c r="F47" s="34" t="str">
        <f>IF(D16=C14,C18,IF(D16=C18,C14,0))</f>
        <v>Горин Александр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Горин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Архапчева Мария</v>
      </c>
      <c r="C49" s="5"/>
      <c r="D49" s="7">
        <v>25</v>
      </c>
      <c r="E49" s="34" t="str">
        <f>IF(D16=C14,C18,IF(D16=C18,C14,0))</f>
        <v>Горин Александр</v>
      </c>
      <c r="F49" s="5"/>
      <c r="G49" s="15"/>
      <c r="H49" s="5"/>
      <c r="I49" s="5"/>
    </row>
    <row r="50" spans="1:9" ht="12.75">
      <c r="A50" s="5"/>
      <c r="B50" s="7">
        <v>19</v>
      </c>
      <c r="C50" s="33" t="str">
        <f>IF(C30=B29,B31,IF(C30=B31,B29,0))</f>
        <v>Архапчева Мария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4" t="str">
        <f>IF(D8=C6,C10,IF(D8=C10,C6,0))</f>
        <v>Атягин Руслан</v>
      </c>
      <c r="E51" s="15"/>
      <c r="F51" s="4">
        <v>-28</v>
      </c>
      <c r="G51" s="6" t="str">
        <f>IF(G43=F39,F47,IF(G43=F47,F39,0))</f>
        <v>Худайбердин Динар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Атягин Руслан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Хуснутдинов Фадис</v>
      </c>
      <c r="C54" s="5"/>
      <c r="D54" s="4">
        <v>-20</v>
      </c>
      <c r="E54" s="6" t="str">
        <f>IF(D39=C38,C40,IF(D39=C40,C38,0))</f>
        <v>Гафаров Рим</v>
      </c>
      <c r="F54" s="5"/>
      <c r="G54" s="5"/>
      <c r="H54" s="5"/>
      <c r="I54" s="5"/>
    </row>
    <row r="55" spans="1:9" ht="12.75">
      <c r="A55" s="5"/>
      <c r="B55" s="7">
        <v>29</v>
      </c>
      <c r="C55" s="8" t="str">
        <f>IF(F47=E45,E49,IF(F47=E49,E45,0))</f>
        <v>Мазитов Динар</v>
      </c>
      <c r="D55" s="5"/>
      <c r="E55" s="7">
        <v>31</v>
      </c>
      <c r="F55" s="8" t="str">
        <f>IF(D43=C42,C44,IF(D43=C44,C42,0))</f>
        <v>Джамбурчин Самат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Мазитов Динар</v>
      </c>
      <c r="C56" s="16" t="s">
        <v>4</v>
      </c>
      <c r="D56" s="4">
        <v>-21</v>
      </c>
      <c r="E56" s="10" t="str">
        <f>IF(D43=C42,C44,IF(D43=C44,C42,0))</f>
        <v>Джамбурчин Самат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Хуснутдинов Фадис</v>
      </c>
      <c r="D57" s="5"/>
      <c r="E57" s="5"/>
      <c r="F57" s="7">
        <v>33</v>
      </c>
      <c r="G57" s="8" t="str">
        <f>IF(D47=C46,C48,IF(D47=C48,C46,0))</f>
        <v>Артамонов Виталий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Артамонов Виталий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Серов Данил</v>
      </c>
      <c r="C59" s="5"/>
      <c r="D59" s="5"/>
      <c r="E59" s="7">
        <v>32</v>
      </c>
      <c r="F59" s="12" t="str">
        <f>IF(D47=C46,C48,IF(D47=C48,C46,0))</f>
        <v>Артамонов Виталий</v>
      </c>
      <c r="G59" s="20"/>
      <c r="H59" s="5"/>
      <c r="I59" s="5"/>
    </row>
    <row r="60" spans="1:9" ht="12.75">
      <c r="A60" s="5"/>
      <c r="B60" s="7">
        <v>30</v>
      </c>
      <c r="C60" s="8" t="str">
        <f>IF(E41=D39,D43,IF(E41=D43,D39,0))</f>
        <v>Серов Данил</v>
      </c>
      <c r="D60" s="4">
        <v>-23</v>
      </c>
      <c r="E60" s="10" t="str">
        <f>IF(D51=C50,C52,IF(D51=C52,C50,0))</f>
        <v>Архапчева Мария</v>
      </c>
      <c r="F60" s="4">
        <v>-33</v>
      </c>
      <c r="G60" s="6" t="str">
        <f>IF(G57=F55,F59,IF(G57=F59,F55,0))</f>
        <v>Джамбурчин Самат</v>
      </c>
      <c r="H60" s="14"/>
      <c r="I60" s="14"/>
    </row>
    <row r="61" spans="1:9" ht="12.75">
      <c r="A61" s="4">
        <v>-25</v>
      </c>
      <c r="B61" s="10" t="str">
        <f>IF(E49=D47,D51,IF(E49=D51,D47,0))</f>
        <v>Атягин Руслан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Атягин Руслан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Гафаров Рим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tr">
        <f>IF(F55=E54,E56,IF(F55=E56,E54,0))</f>
        <v>Гафаров Рим</v>
      </c>
      <c r="H64" s="14"/>
      <c r="I64" s="14"/>
    </row>
    <row r="65" spans="1:9" ht="12.75">
      <c r="A65" s="5"/>
      <c r="B65" s="7">
        <v>35</v>
      </c>
      <c r="C65" s="8" t="str">
        <f>IF(C42=B41,B43,IF(C42=B43,B41,0))</f>
        <v>Кагарманов Рим</v>
      </c>
      <c r="D65" s="5"/>
      <c r="E65" s="4">
        <v>-32</v>
      </c>
      <c r="F65" s="10" t="str">
        <f>IF(F59=E58,E60,IF(F59=E60,E58,0))</f>
        <v>Архапчева Мария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Кагарманов Рим</v>
      </c>
      <c r="C66" s="11"/>
      <c r="D66" s="15"/>
      <c r="E66" s="5"/>
      <c r="F66" s="4">
        <v>-34</v>
      </c>
      <c r="G66" s="6" t="str">
        <f>IF(G64=F63,F65,IF(G64=F65,F63,0))</f>
        <v>Архапчева Мария</v>
      </c>
      <c r="H66" s="14"/>
      <c r="I66" s="14"/>
    </row>
    <row r="67" spans="1:9" ht="12.75">
      <c r="A67" s="5"/>
      <c r="B67" s="5"/>
      <c r="C67" s="7">
        <v>37</v>
      </c>
      <c r="D67" s="8" t="str">
        <f>IF(C42=B41,B43,IF(C42=B43,B41,0))</f>
        <v>Кагарманов Рим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4" t="s">
        <v>131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40566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132</v>
      </c>
      <c r="B7" s="28">
        <v>1</v>
      </c>
      <c r="C7" s="26" t="str">
        <f>ИшимбайА!F20</f>
        <v>Мазмаев Руслан</v>
      </c>
      <c r="D7" s="25"/>
      <c r="E7" s="25"/>
      <c r="F7" s="25"/>
      <c r="G7" s="25"/>
      <c r="H7" s="25"/>
      <c r="I7" s="25"/>
    </row>
    <row r="8" spans="1:9" ht="18">
      <c r="A8" s="27" t="s">
        <v>133</v>
      </c>
      <c r="B8" s="28">
        <v>2</v>
      </c>
      <c r="C8" s="26" t="str">
        <f>ИшимбайА!F31</f>
        <v>Орлов Николай</v>
      </c>
      <c r="D8" s="25"/>
      <c r="E8" s="25"/>
      <c r="F8" s="25"/>
      <c r="G8" s="25"/>
      <c r="H8" s="25"/>
      <c r="I8" s="25"/>
    </row>
    <row r="9" spans="1:9" ht="18">
      <c r="A9" s="27" t="s">
        <v>134</v>
      </c>
      <c r="B9" s="28">
        <v>3</v>
      </c>
      <c r="C9" s="26" t="str">
        <f>ИшимбайА!G43</f>
        <v>Юнусов Камиль</v>
      </c>
      <c r="D9" s="25"/>
      <c r="E9" s="25"/>
      <c r="F9" s="25"/>
      <c r="G9" s="25"/>
      <c r="H9" s="25"/>
      <c r="I9" s="25"/>
    </row>
    <row r="10" spans="1:9" ht="18">
      <c r="A10" s="27" t="s">
        <v>135</v>
      </c>
      <c r="B10" s="28">
        <v>4</v>
      </c>
      <c r="C10" s="26" t="str">
        <f>ИшимбайА!G51</f>
        <v>Файзуллин Тимур</v>
      </c>
      <c r="D10" s="25"/>
      <c r="E10" s="25"/>
      <c r="F10" s="25"/>
      <c r="G10" s="25"/>
      <c r="H10" s="25"/>
      <c r="I10" s="25"/>
    </row>
    <row r="11" spans="1:9" ht="18">
      <c r="A11" s="27" t="s">
        <v>106</v>
      </c>
      <c r="B11" s="28">
        <v>5</v>
      </c>
      <c r="C11" s="26" t="str">
        <f>ИшимбайА!C55</f>
        <v>Барабанов Владимир</v>
      </c>
      <c r="D11" s="25"/>
      <c r="E11" s="25"/>
      <c r="F11" s="25"/>
      <c r="G11" s="25"/>
      <c r="H11" s="25"/>
      <c r="I11" s="25"/>
    </row>
    <row r="12" spans="1:9" ht="18">
      <c r="A12" s="27" t="s">
        <v>136</v>
      </c>
      <c r="B12" s="28">
        <v>6</v>
      </c>
      <c r="C12" s="26" t="str">
        <f>ИшимбайА!C57</f>
        <v>Ларионов Даниил</v>
      </c>
      <c r="D12" s="25"/>
      <c r="E12" s="25"/>
      <c r="F12" s="25"/>
      <c r="G12" s="25"/>
      <c r="H12" s="25"/>
      <c r="I12" s="25"/>
    </row>
    <row r="13" spans="1:9" ht="18">
      <c r="A13" s="27" t="s">
        <v>137</v>
      </c>
      <c r="B13" s="28">
        <v>7</v>
      </c>
      <c r="C13" s="26" t="str">
        <f>ИшимбайА!C60</f>
        <v>Ларионов Сергей</v>
      </c>
      <c r="D13" s="25"/>
      <c r="E13" s="25"/>
      <c r="F13" s="25"/>
      <c r="G13" s="25"/>
      <c r="H13" s="25"/>
      <c r="I13" s="25"/>
    </row>
    <row r="14" spans="1:9" ht="18">
      <c r="A14" s="27" t="s">
        <v>138</v>
      </c>
      <c r="B14" s="28">
        <v>8</v>
      </c>
      <c r="C14" s="26" t="str">
        <f>ИшимбайА!C62</f>
        <v>Бочаров Артем</v>
      </c>
      <c r="D14" s="25"/>
      <c r="E14" s="25"/>
      <c r="F14" s="25"/>
      <c r="G14" s="25"/>
      <c r="H14" s="25"/>
      <c r="I14" s="25"/>
    </row>
    <row r="15" spans="1:9" ht="18">
      <c r="A15" s="27" t="s">
        <v>122</v>
      </c>
      <c r="B15" s="28">
        <v>9</v>
      </c>
      <c r="C15" s="26" t="str">
        <f>ИшимбайА!G57</f>
        <v>Кутлубаев Юрий</v>
      </c>
      <c r="D15" s="25"/>
      <c r="E15" s="25"/>
      <c r="F15" s="25"/>
      <c r="G15" s="25"/>
      <c r="H15" s="25"/>
      <c r="I15" s="25"/>
    </row>
    <row r="16" spans="1:9" ht="18">
      <c r="A16" s="27" t="s">
        <v>139</v>
      </c>
      <c r="B16" s="28">
        <v>10</v>
      </c>
      <c r="C16" s="26" t="str">
        <f>ИшимбайА!G60</f>
        <v>Исмагилов Роман</v>
      </c>
      <c r="D16" s="25"/>
      <c r="E16" s="25"/>
      <c r="F16" s="25"/>
      <c r="G16" s="25"/>
      <c r="H16" s="25"/>
      <c r="I16" s="25"/>
    </row>
    <row r="17" spans="1:9" ht="18">
      <c r="A17" s="27" t="s">
        <v>140</v>
      </c>
      <c r="B17" s="28">
        <v>11</v>
      </c>
      <c r="C17" s="26" t="str">
        <f>ИшимбайА!G64</f>
        <v>Байгильдин Максим</v>
      </c>
      <c r="D17" s="25"/>
      <c r="E17" s="25"/>
      <c r="F17" s="25"/>
      <c r="G17" s="25"/>
      <c r="H17" s="25"/>
      <c r="I17" s="25"/>
    </row>
    <row r="18" spans="1:9" ht="18">
      <c r="A18" s="27" t="s">
        <v>141</v>
      </c>
      <c r="B18" s="28">
        <v>12</v>
      </c>
      <c r="C18" s="26" t="str">
        <f>ИшимбайА!G66</f>
        <v>Горин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123</v>
      </c>
      <c r="B19" s="28">
        <v>13</v>
      </c>
      <c r="C19" s="26" t="str">
        <f>ИшимбайА!D67</f>
        <v>Зайнетдинов Альберт</v>
      </c>
      <c r="D19" s="25"/>
      <c r="E19" s="25"/>
      <c r="F19" s="25"/>
      <c r="G19" s="25"/>
      <c r="H19" s="25"/>
      <c r="I19" s="25"/>
    </row>
    <row r="20" spans="1:9" ht="18">
      <c r="A20" s="27" t="s">
        <v>130</v>
      </c>
      <c r="B20" s="28">
        <v>14</v>
      </c>
      <c r="C20" s="26" t="str">
        <f>ИшимбайА!D70</f>
        <v>Джамбурчин Самат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ИшимбайА!G69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ИшимбайА!G71</f>
        <v>0</v>
      </c>
      <c r="D22" s="25"/>
      <c r="E22" s="25"/>
      <c r="F22" s="25"/>
      <c r="G22" s="25"/>
      <c r="H22" s="25"/>
      <c r="I22" s="25"/>
    </row>
  </sheetData>
  <sheetProtection sheet="1"/>
  <mergeCells count="3">
    <mergeCell ref="A1:I1"/>
    <mergeCell ref="A2:I2"/>
    <mergeCell ref="A3:I3"/>
  </mergeCells>
  <printOptions horizontalCentered="1"/>
  <pageMargins left="0" right="0" top="5.905511811023622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37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40509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6стр1!G36</f>
        <v>Дядин Дмитрий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6стр1!G56</f>
        <v>Карманов Олег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6стр2!I22</f>
        <v>Ухаль Владислав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6стр2!I32</f>
        <v>Афанасьев Вадим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6стр1!G63</f>
        <v>Ульмасова Диана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6стр1!G65</f>
        <v>Хакимова Регина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6стр1!G68</f>
        <v>Русаков Дмитрий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6стр1!G70</f>
        <v>Шестопалов Глеб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6стр1!D72</f>
        <v>Фабарисов Загир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6стр1!D75</f>
        <v>Непипенко Диана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6стр1!G73</f>
        <v>Хайруллин Эмиль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6стр1!G75</f>
        <v>Фоминых Татьяна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6стр2!I40</f>
        <v>Нургалиев Рустем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6стр2!I44</f>
        <v>Новаковский Руслан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6стр2!I46</f>
        <v>Степанов Антон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6стр2!I48</f>
        <v>Баушев Максим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6стр2!E44</f>
        <v>Вильданов Артем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6стр2!E50</f>
        <v>Синявин Константин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6стр2!E53</f>
        <v>Шамсутдинов Артур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20</v>
      </c>
      <c r="C26" s="26" t="str">
        <f>6стр2!E55</f>
        <v>Сабирьянов Артур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21</v>
      </c>
      <c r="C27" s="26" t="str">
        <f>6стр2!I53</f>
        <v>Фабарисов Тагир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22</v>
      </c>
      <c r="C28" s="26" t="str">
        <f>6стр2!I57</f>
        <v>Сакаев Рамиль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23</v>
      </c>
      <c r="C29" s="26" t="str">
        <f>6стр2!I59</f>
        <v>Давыдов Алексей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6стр2!I61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6стр2!I74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2" t="str">
        <f>СпИшимбайА!A1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СпИшимбайА!A2</f>
        <v>Полуфинал А в Ишимбае Турнира Михаил Саркиев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СпИшимбайА!A3</f>
        <v>40566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СпИшимбайА!A7</f>
        <v>Мазмаев Руслан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tr">
        <f>СпИшимбайА!A7</f>
        <v>Мазмаев Руслан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СпИшимбайА!A22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tr">
        <f>СпИшимбайА!A7</f>
        <v>Мазмаев Руслан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СпИшимбайА!A15</f>
        <v>Горин Александр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tr">
        <f>СпИшимбайА!A14</f>
        <v>Юнусов Камиль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СпИшимбайА!A14</f>
        <v>Юнусов Камиль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tr">
        <f>СпИшимбайА!A7</f>
        <v>Мазмаев Руслан</v>
      </c>
      <c r="F12" s="5"/>
      <c r="G12" s="13"/>
      <c r="H12" s="5"/>
      <c r="I12" s="5"/>
    </row>
    <row r="13" spans="1:9" ht="12.75">
      <c r="A13" s="4">
        <v>5</v>
      </c>
      <c r="B13" s="6" t="str">
        <f>СпИшимбайА!A11</f>
        <v>Бочаров Артем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tr">
        <f>СпИшимбайА!A11</f>
        <v>Бочаров Артем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СпИшимбайА!A18</f>
        <v>Кутлубаев Юрий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tr">
        <f>СпИшимбайА!A10</f>
        <v>Барабанов Владимир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СпИшимбайА!A19</f>
        <v>Зайнетдинов Альберт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tr">
        <f>СпИшимбайА!A10</f>
        <v>Барабанов Владимир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СпИшимбайА!A10</f>
        <v>Барабанов Владимир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tr">
        <f>СпИшимбайА!A7</f>
        <v>Мазмаев Руслан</v>
      </c>
      <c r="G20" s="8"/>
      <c r="H20" s="8"/>
      <c r="I20" s="8"/>
    </row>
    <row r="21" spans="1:9" ht="12.75">
      <c r="A21" s="4">
        <v>3</v>
      </c>
      <c r="B21" s="6" t="str">
        <f>СпИшимбайА!A9</f>
        <v>Ларионов Сергей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tr">
        <f>СпИшимбайА!A9</f>
        <v>Ларионов Сергей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СпИшимбайА!A20</f>
        <v>Джамбурчин Самат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tr">
        <f>СпИшимбайА!A12</f>
        <v>Орлов Николай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СпИшимбайА!A17</f>
        <v>Исмагилов Роман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tr">
        <f>СпИшимбайА!A12</f>
        <v>Орлов Николай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СпИшимбайА!A12</f>
        <v>Орлов Николай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tr">
        <f>СпИшимбайА!A12</f>
        <v>Орлов Николай</v>
      </c>
      <c r="F28" s="15"/>
      <c r="G28" s="5"/>
      <c r="H28" s="5"/>
      <c r="I28" s="5"/>
    </row>
    <row r="29" spans="1:9" ht="12.75">
      <c r="A29" s="4">
        <v>7</v>
      </c>
      <c r="B29" s="6" t="str">
        <f>СпИшимбайА!A13</f>
        <v>Ларионов Даниил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tr">
        <f>СпИшимбайА!A13</f>
        <v>Ларионов Даниил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СпИшимбайА!A16</f>
        <v>Байгильдин Максим</v>
      </c>
      <c r="C31" s="11"/>
      <c r="D31" s="11"/>
      <c r="E31" s="4">
        <v>-15</v>
      </c>
      <c r="F31" s="6" t="str">
        <f>IF(F20=E12,E28,IF(F20=E28,E12,0))</f>
        <v>Орлов Николай</v>
      </c>
      <c r="G31" s="14"/>
      <c r="H31" s="14"/>
      <c r="I31" s="14"/>
    </row>
    <row r="32" spans="1:9" ht="12.75">
      <c r="A32" s="5"/>
      <c r="B32" s="5"/>
      <c r="C32" s="7">
        <v>12</v>
      </c>
      <c r="D32" s="12" t="str">
        <f>СпИшимбайА!A13</f>
        <v>Ларионов Даниил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СпИшимбайА!A21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tr">
        <f>СпИшимбайА!A8</f>
        <v>Файзуллин Тимур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СпИшимбайА!A8</f>
        <v>Файзуллин Тимур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Барабанов Владимир</v>
      </c>
      <c r="F37" s="5"/>
      <c r="G37" s="5"/>
      <c r="H37" s="5"/>
      <c r="I37" s="5"/>
    </row>
    <row r="38" spans="1:9" ht="12.75">
      <c r="A38" s="5"/>
      <c r="B38" s="7">
        <v>16</v>
      </c>
      <c r="C38" s="33" t="str">
        <f>СпИшимбайА!A15</f>
        <v>Горин Александр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Горин Александр</v>
      </c>
      <c r="C39" s="7">
        <v>20</v>
      </c>
      <c r="D39" s="33" t="str">
        <f>СпИшимбайА!A8</f>
        <v>Файзуллин Тимур</v>
      </c>
      <c r="E39" s="7">
        <v>26</v>
      </c>
      <c r="F39" s="33" t="str">
        <f>СпИшимбайА!A8</f>
        <v>Файзуллин Тимур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Файзуллин Тимур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Кутлубаев Юрий</v>
      </c>
      <c r="C41" s="5"/>
      <c r="D41" s="7">
        <v>24</v>
      </c>
      <c r="E41" s="34" t="str">
        <f>СпИшимбайА!A8</f>
        <v>Файзуллин Тимур</v>
      </c>
      <c r="F41" s="11"/>
      <c r="G41" s="5"/>
      <c r="H41" s="5"/>
      <c r="I41" s="5"/>
    </row>
    <row r="42" spans="1:9" ht="12.75">
      <c r="A42" s="5"/>
      <c r="B42" s="7">
        <v>17</v>
      </c>
      <c r="C42" s="33" t="str">
        <f>IF(C14=B13,B15,IF(C14=B15,B13,0))</f>
        <v>Кутлубаев Юрий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Зайнетдинов Альберт</v>
      </c>
      <c r="C43" s="7">
        <v>21</v>
      </c>
      <c r="D43" s="34" t="str">
        <f>СпИшимбайА!A9</f>
        <v>Ларионов Сергей</v>
      </c>
      <c r="E43" s="15"/>
      <c r="F43" s="7">
        <v>28</v>
      </c>
      <c r="G43" s="33" t="str">
        <f>СпИшимбайА!A14</f>
        <v>Юнусов Камиль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Ларионов Сергей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Джамбурчин Самат</v>
      </c>
      <c r="C45" s="5"/>
      <c r="D45" s="4">
        <v>-14</v>
      </c>
      <c r="E45" s="6" t="str">
        <f>IF(E28=D24,D32,IF(E28=D32,D24,0))</f>
        <v>Ларионов Даниил</v>
      </c>
      <c r="F45" s="11"/>
      <c r="G45" s="15"/>
      <c r="H45" s="5"/>
      <c r="I45" s="5"/>
    </row>
    <row r="46" spans="1:9" ht="12.75">
      <c r="A46" s="5"/>
      <c r="B46" s="7">
        <v>18</v>
      </c>
      <c r="C46" s="33" t="str">
        <f>IF(C26=B25,B27,IF(C26=B27,B25,0))</f>
        <v>Исмагилов Роман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Исмагилов Роман</v>
      </c>
      <c r="C47" s="7">
        <v>22</v>
      </c>
      <c r="D47" s="33" t="str">
        <f>СпИшимбайА!A11</f>
        <v>Бочаров Артем</v>
      </c>
      <c r="E47" s="7">
        <v>27</v>
      </c>
      <c r="F47" s="34" t="str">
        <f>СпИшимбайА!A14</f>
        <v>Юнусов Камиль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Бочаров Артем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Байгильдин Максим</v>
      </c>
      <c r="C49" s="5"/>
      <c r="D49" s="7">
        <v>25</v>
      </c>
      <c r="E49" s="34" t="str">
        <f>СпИшимбайА!A14</f>
        <v>Юнусов Камиль</v>
      </c>
      <c r="F49" s="5"/>
      <c r="G49" s="15"/>
      <c r="H49" s="5"/>
      <c r="I49" s="5"/>
    </row>
    <row r="50" spans="1:9" ht="12.75">
      <c r="A50" s="5"/>
      <c r="B50" s="7">
        <v>19</v>
      </c>
      <c r="C50" s="33" t="str">
        <f>IF(C30=B29,B31,IF(C30=B31,B29,0))</f>
        <v>Байгильдин Максим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4" t="str">
        <f>СпИшимбайА!A14</f>
        <v>Юнусов Камиль</v>
      </c>
      <c r="E51" s="15"/>
      <c r="F51" s="4">
        <v>-28</v>
      </c>
      <c r="G51" s="6" t="str">
        <f>IF(G43=F39,F47,IF(G43=F47,F39,0))</f>
        <v>Файзуллин Тимур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Юнусов Камиль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Барабанов Владимир</v>
      </c>
      <c r="C54" s="5"/>
      <c r="D54" s="4">
        <v>-20</v>
      </c>
      <c r="E54" s="6" t="str">
        <f>IF(D39=C38,C40,IF(D39=C40,C38,0))</f>
        <v>Горин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tr">
        <f>IF(F39=E37,E41,IF(F39=E41,E37,0))</f>
        <v>Барабанов Владимир</v>
      </c>
      <c r="D55" s="5"/>
      <c r="E55" s="7">
        <v>31</v>
      </c>
      <c r="F55" s="8" t="str">
        <f>IF(C14=B13,B15,IF(C14=B15,B13,0))</f>
        <v>Кутлубаев Юрий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Ларионов Даниил</v>
      </c>
      <c r="C56" s="16" t="s">
        <v>4</v>
      </c>
      <c r="D56" s="4">
        <v>-21</v>
      </c>
      <c r="E56" s="10" t="str">
        <f>IF(D43=C42,C44,IF(D43=C44,C42,0))</f>
        <v>Кутлубаев Юрий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IF(F47=E45,E49,IF(F47=E49,E45,0))</f>
        <v>Ларионов Даниил</v>
      </c>
      <c r="D57" s="5"/>
      <c r="E57" s="5"/>
      <c r="F57" s="7">
        <v>33</v>
      </c>
      <c r="G57" s="8" t="str">
        <f>IF(C14=B13,B15,IF(C14=B15,B13,0))</f>
        <v>Кутлубаев Юрий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Исмагилов Роман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Ларионов Сергей</v>
      </c>
      <c r="C59" s="5"/>
      <c r="D59" s="5"/>
      <c r="E59" s="7">
        <v>32</v>
      </c>
      <c r="F59" s="12" t="str">
        <f>IF(C26=B25,B27,IF(C26=B27,B25,0))</f>
        <v>Исмагилов Роман</v>
      </c>
      <c r="G59" s="20"/>
      <c r="H59" s="5"/>
      <c r="I59" s="5"/>
    </row>
    <row r="60" spans="1:9" ht="12.75">
      <c r="A60" s="5"/>
      <c r="B60" s="7">
        <v>30</v>
      </c>
      <c r="C60" s="8" t="str">
        <f>СпИшимбайА!A9</f>
        <v>Ларионов Сергей</v>
      </c>
      <c r="D60" s="4">
        <v>-23</v>
      </c>
      <c r="E60" s="10" t="str">
        <f>IF(D51=C50,C52,IF(D51=C52,C50,0))</f>
        <v>Байгильдин Максим</v>
      </c>
      <c r="F60" s="4">
        <v>-33</v>
      </c>
      <c r="G60" s="6" t="str">
        <f>IF(G57=F55,F59,IF(G57=F59,F55,0))</f>
        <v>Исмагилов Роман</v>
      </c>
      <c r="H60" s="14"/>
      <c r="I60" s="14"/>
    </row>
    <row r="61" spans="1:9" ht="12.75">
      <c r="A61" s="4">
        <v>-25</v>
      </c>
      <c r="B61" s="10" t="str">
        <f>IF(E49=D47,D51,IF(E49=D51,D47,0))</f>
        <v>Бочаров Артем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Бочаров Артем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Горин Александр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tr">
        <f>IF(C30=B29,B31,IF(C30=B31,B29,0))</f>
        <v>Байгильдин Максим</v>
      </c>
      <c r="H64" s="14"/>
      <c r="I64" s="14"/>
    </row>
    <row r="65" spans="1:9" ht="12.75">
      <c r="A65" s="5"/>
      <c r="B65" s="7">
        <v>35</v>
      </c>
      <c r="C65" s="8" t="str">
        <f>IF(C42=B41,B43,IF(C42=B43,B41,0))</f>
        <v>Зайнетдинов Альберт</v>
      </c>
      <c r="D65" s="5"/>
      <c r="E65" s="4">
        <v>-32</v>
      </c>
      <c r="F65" s="10" t="str">
        <f>IF(F59=E58,E60,IF(F59=E60,E58,0))</f>
        <v>Байгильдин Максим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Зайнетдинов Альберт</v>
      </c>
      <c r="C66" s="11"/>
      <c r="D66" s="15"/>
      <c r="E66" s="5"/>
      <c r="F66" s="4">
        <v>-34</v>
      </c>
      <c r="G66" s="6" t="str">
        <f>IF(G64=F63,F65,IF(G64=F65,F63,0))</f>
        <v>Горин Александр</v>
      </c>
      <c r="H66" s="14"/>
      <c r="I66" s="14"/>
    </row>
    <row r="67" spans="1:9" ht="12.75">
      <c r="A67" s="5"/>
      <c r="B67" s="5"/>
      <c r="C67" s="7">
        <v>37</v>
      </c>
      <c r="D67" s="8" t="str">
        <f>IF(C42=B41,B43,IF(C42=B43,B41,0))</f>
        <v>Зайнетдинов Альберт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Джамбурчин Самат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tr">
        <f>IF(C22=B21,B23,IF(C22=B23,B21,0))</f>
        <v>Джамбурчин Самат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Джамбурчин Самат</v>
      </c>
      <c r="E70" s="4">
        <v>-36</v>
      </c>
      <c r="F70" s="10" t="str">
        <f>IF(C69=B68,B70,IF(C69=B70,B68,0))</f>
        <v>нет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4" t="s">
        <v>142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40566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5" t="s">
        <v>143</v>
      </c>
      <c r="B7" s="28">
        <v>1</v>
      </c>
      <c r="C7" s="26" t="str">
        <f>В!F20</f>
        <v>Коротеев Георгий</v>
      </c>
      <c r="D7" s="25"/>
      <c r="E7" s="25"/>
      <c r="F7" s="25"/>
      <c r="G7" s="25"/>
      <c r="H7" s="25"/>
      <c r="I7" s="25"/>
    </row>
    <row r="8" spans="1:9" ht="18">
      <c r="A8" s="35" t="s">
        <v>144</v>
      </c>
      <c r="B8" s="28">
        <v>2</v>
      </c>
      <c r="C8" s="26" t="str">
        <f>В!F31</f>
        <v>Аюпов Айдар</v>
      </c>
      <c r="D8" s="25"/>
      <c r="E8" s="25"/>
      <c r="F8" s="25"/>
      <c r="G8" s="25"/>
      <c r="H8" s="25"/>
      <c r="I8" s="25"/>
    </row>
    <row r="9" spans="1:9" ht="18">
      <c r="A9" s="35" t="s">
        <v>145</v>
      </c>
      <c r="B9" s="28">
        <v>3</v>
      </c>
      <c r="C9" s="26" t="str">
        <f>В!G43</f>
        <v>Кузнецов Владимир</v>
      </c>
      <c r="D9" s="25"/>
      <c r="E9" s="25"/>
      <c r="F9" s="25"/>
      <c r="G9" s="25"/>
      <c r="H9" s="25"/>
      <c r="I9" s="25"/>
    </row>
    <row r="10" spans="1:9" ht="18">
      <c r="A10" s="35" t="s">
        <v>146</v>
      </c>
      <c r="B10" s="28">
        <v>4</v>
      </c>
      <c r="C10" s="26" t="str">
        <f>В!G51</f>
        <v>Стародубцев Олег</v>
      </c>
      <c r="D10" s="25"/>
      <c r="E10" s="25"/>
      <c r="F10" s="25"/>
      <c r="G10" s="25"/>
      <c r="H10" s="25"/>
      <c r="I10" s="25"/>
    </row>
    <row r="11" spans="1:9" ht="18">
      <c r="A11" s="35" t="s">
        <v>147</v>
      </c>
      <c r="B11" s="28">
        <v>5</v>
      </c>
      <c r="C11" s="26" t="str">
        <f>В!C55</f>
        <v>Фаткулин Раис</v>
      </c>
      <c r="D11" s="25"/>
      <c r="E11" s="25"/>
      <c r="F11" s="25"/>
      <c r="G11" s="25"/>
      <c r="H11" s="25"/>
      <c r="I11" s="25"/>
    </row>
    <row r="12" spans="1:9" ht="18">
      <c r="A12" s="35" t="s">
        <v>148</v>
      </c>
      <c r="B12" s="28">
        <v>6</v>
      </c>
      <c r="C12" s="26" t="str">
        <f>В!C57</f>
        <v>Медведев Анатолий</v>
      </c>
      <c r="D12" s="25"/>
      <c r="E12" s="25"/>
      <c r="F12" s="25"/>
      <c r="G12" s="25"/>
      <c r="H12" s="25"/>
      <c r="I12" s="25"/>
    </row>
    <row r="13" spans="1:9" ht="18">
      <c r="A13" s="35" t="s">
        <v>149</v>
      </c>
      <c r="B13" s="28">
        <v>7</v>
      </c>
      <c r="C13" s="26" t="str">
        <f>В!C60</f>
        <v>Дорохов Геннадий</v>
      </c>
      <c r="D13" s="25"/>
      <c r="E13" s="25"/>
      <c r="F13" s="25"/>
      <c r="G13" s="25"/>
      <c r="H13" s="25"/>
      <c r="I13" s="25"/>
    </row>
    <row r="14" spans="1:9" ht="18">
      <c r="A14" s="35" t="s">
        <v>150</v>
      </c>
      <c r="B14" s="28">
        <v>8</v>
      </c>
      <c r="C14" s="26" t="str">
        <f>В!C62</f>
        <v>Халимонов Евгений</v>
      </c>
      <c r="D14" s="25"/>
      <c r="E14" s="25"/>
      <c r="F14" s="25"/>
      <c r="G14" s="25"/>
      <c r="H14" s="25"/>
      <c r="I14" s="25"/>
    </row>
    <row r="15" spans="1:9" ht="18">
      <c r="A15" s="35" t="s">
        <v>151</v>
      </c>
      <c r="B15" s="28">
        <v>9</v>
      </c>
      <c r="C15" s="26" t="str">
        <f>В!G57</f>
        <v>Семенов Юрий</v>
      </c>
      <c r="D15" s="25"/>
      <c r="E15" s="25"/>
      <c r="F15" s="25"/>
      <c r="G15" s="25"/>
      <c r="H15" s="25"/>
      <c r="I15" s="25"/>
    </row>
    <row r="16" spans="1:9" ht="18">
      <c r="A16" s="35" t="s">
        <v>152</v>
      </c>
      <c r="B16" s="28">
        <v>10</v>
      </c>
      <c r="C16" s="26" t="str">
        <f>В!G60</f>
        <v>Шапошников Александр</v>
      </c>
      <c r="D16" s="25"/>
      <c r="E16" s="25"/>
      <c r="F16" s="25"/>
      <c r="G16" s="25"/>
      <c r="H16" s="25"/>
      <c r="I16" s="25"/>
    </row>
    <row r="17" spans="1:9" ht="18">
      <c r="A17" s="35" t="s">
        <v>153</v>
      </c>
      <c r="B17" s="28">
        <v>11</v>
      </c>
      <c r="C17" s="26" t="str">
        <f>В!G64</f>
        <v>Искарова Фануза</v>
      </c>
      <c r="D17" s="25"/>
      <c r="E17" s="25"/>
      <c r="F17" s="25"/>
      <c r="G17" s="25"/>
      <c r="H17" s="25"/>
      <c r="I17" s="25"/>
    </row>
    <row r="18" spans="1:9" ht="18">
      <c r="A18" s="35" t="s">
        <v>107</v>
      </c>
      <c r="B18" s="28">
        <v>12</v>
      </c>
      <c r="C18" s="26" t="str">
        <f>В!G66</f>
        <v>Могилевская Инесса</v>
      </c>
      <c r="D18" s="25"/>
      <c r="E18" s="25"/>
      <c r="F18" s="25"/>
      <c r="G18" s="25"/>
      <c r="H18" s="25"/>
      <c r="I18" s="25"/>
    </row>
    <row r="19" spans="1:9" ht="18">
      <c r="A19" s="35" t="s">
        <v>154</v>
      </c>
      <c r="B19" s="28">
        <v>13</v>
      </c>
      <c r="C19" s="26" t="str">
        <f>В!D67</f>
        <v>Толкачев Иван</v>
      </c>
      <c r="D19" s="25"/>
      <c r="E19" s="25"/>
      <c r="F19" s="25"/>
      <c r="G19" s="25"/>
      <c r="H19" s="25"/>
      <c r="I19" s="25"/>
    </row>
    <row r="20" spans="1:9" ht="18">
      <c r="A20" s="35">
        <v>0</v>
      </c>
      <c r="B20" s="28">
        <v>14</v>
      </c>
      <c r="C20" s="26">
        <f>В!D70</f>
        <v>0</v>
      </c>
      <c r="D20" s="25"/>
      <c r="E20" s="25"/>
      <c r="F20" s="25"/>
      <c r="G20" s="25"/>
      <c r="H20" s="25"/>
      <c r="I20" s="25"/>
    </row>
    <row r="21" spans="1:9" ht="18">
      <c r="A21" s="35">
        <v>0</v>
      </c>
      <c r="B21" s="28">
        <v>15</v>
      </c>
      <c r="C21" s="26">
        <f>В!G69</f>
        <v>0</v>
      </c>
      <c r="D21" s="25"/>
      <c r="E21" s="25"/>
      <c r="F21" s="25"/>
      <c r="G21" s="25"/>
      <c r="H21" s="25"/>
      <c r="I21" s="25"/>
    </row>
    <row r="22" spans="1:9" ht="18">
      <c r="A22" s="35">
        <v>0</v>
      </c>
      <c r="B22" s="28">
        <v>16</v>
      </c>
      <c r="C22" s="26">
        <f>В!G71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2" operator="equal" stopIfTrue="1">
      <formula>0</formula>
    </cfRule>
  </conditionalFormatting>
  <conditionalFormatting sqref="A7:A22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2" t="str">
        <f>СпВ!A1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СпВ!A2</f>
        <v>Полуфинал ветеранов Михаил Саркиев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СпВ!A3</f>
        <v>40566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Аюпов Айдар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143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>
        <f>СпВ!A22</f>
        <v>0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143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Стародубцев Олег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151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Кузнецов Владимир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143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Халимонов Евгений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147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Толкачев Иван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146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Дорохов Геннадий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146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Фаткулин Раис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144</v>
      </c>
      <c r="G20" s="8"/>
      <c r="H20" s="8"/>
      <c r="I20" s="8"/>
    </row>
    <row r="21" spans="1:9" ht="12.75">
      <c r="A21" s="4">
        <v>3</v>
      </c>
      <c r="B21" s="6" t="str">
        <f>СпВ!A9</f>
        <v>Медведев Анатолий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145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>
        <f>СпВ!A20</f>
        <v>0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145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Шапошников Александр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148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Семенов Юрий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144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Искарова Фануза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152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Могилевская Инесса</v>
      </c>
      <c r="C31" s="11"/>
      <c r="D31" s="11"/>
      <c r="E31" s="4">
        <v>-15</v>
      </c>
      <c r="F31" s="6" t="str">
        <f>IF(F20=E12,E28,IF(F20=E28,E12,0))</f>
        <v>Аюпов Айдар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144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>
        <f>СпВ!A21</f>
        <v>0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144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Коротеев Георгий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>
        <f>IF(C6=B5,B7,IF(C6=B7,B5,0))</f>
        <v>0</v>
      </c>
      <c r="C37" s="5"/>
      <c r="D37" s="4">
        <v>-13</v>
      </c>
      <c r="E37" s="6" t="str">
        <f>IF(E12=D8,D16,IF(E12=D16,D8,0))</f>
        <v>Фаткулин Раис</v>
      </c>
      <c r="F37" s="5"/>
      <c r="G37" s="5"/>
      <c r="H37" s="5"/>
      <c r="I37" s="5"/>
    </row>
    <row r="38" spans="1:9" ht="12.75">
      <c r="A38" s="5"/>
      <c r="B38" s="7">
        <v>16</v>
      </c>
      <c r="C38" s="33" t="s">
        <v>150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Кузнецов Владимир</v>
      </c>
      <c r="C39" s="7">
        <v>20</v>
      </c>
      <c r="D39" s="33" t="s">
        <v>150</v>
      </c>
      <c r="E39" s="7">
        <v>26</v>
      </c>
      <c r="F39" s="33" t="s">
        <v>150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Могилевская Инесса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Толкачев Иван</v>
      </c>
      <c r="C41" s="5"/>
      <c r="D41" s="7">
        <v>24</v>
      </c>
      <c r="E41" s="34" t="s">
        <v>150</v>
      </c>
      <c r="F41" s="11"/>
      <c r="G41" s="5"/>
      <c r="H41" s="5"/>
      <c r="I41" s="5"/>
    </row>
    <row r="42" spans="1:9" ht="12.75">
      <c r="A42" s="5"/>
      <c r="B42" s="7">
        <v>17</v>
      </c>
      <c r="C42" s="33" t="s">
        <v>154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Дорохов Геннадий</v>
      </c>
      <c r="C43" s="7">
        <v>21</v>
      </c>
      <c r="D43" s="34" t="s">
        <v>154</v>
      </c>
      <c r="E43" s="15"/>
      <c r="F43" s="7">
        <v>28</v>
      </c>
      <c r="G43" s="33" t="s">
        <v>150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Семенов Юрий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>
        <f>IF(C22=B21,B23,IF(C22=B23,B21,0))</f>
        <v>0</v>
      </c>
      <c r="C45" s="5"/>
      <c r="D45" s="4">
        <v>-14</v>
      </c>
      <c r="E45" s="6" t="str">
        <f>IF(E28=D24,D32,IF(E28=D32,D24,0))</f>
        <v>Медведев Анатолий</v>
      </c>
      <c r="F45" s="11"/>
      <c r="G45" s="15"/>
      <c r="H45" s="5"/>
      <c r="I45" s="5"/>
    </row>
    <row r="46" spans="1:9" ht="12.75">
      <c r="A46" s="5"/>
      <c r="B46" s="7">
        <v>18</v>
      </c>
      <c r="C46" s="33" t="s">
        <v>153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Шапошников Александр</v>
      </c>
      <c r="C47" s="7">
        <v>22</v>
      </c>
      <c r="D47" s="33" t="s">
        <v>147</v>
      </c>
      <c r="E47" s="7">
        <v>27</v>
      </c>
      <c r="F47" s="34" t="s">
        <v>151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Халимонов Евгений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Искарова Фануза</v>
      </c>
      <c r="C49" s="5"/>
      <c r="D49" s="7">
        <v>25</v>
      </c>
      <c r="E49" s="34" t="s">
        <v>151</v>
      </c>
      <c r="F49" s="5"/>
      <c r="G49" s="15"/>
      <c r="H49" s="5"/>
      <c r="I49" s="5"/>
    </row>
    <row r="50" spans="1:9" ht="12.75">
      <c r="A50" s="5"/>
      <c r="B50" s="7">
        <v>19</v>
      </c>
      <c r="C50" s="33" t="s">
        <v>149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>
        <f>IF(C34=B33,B35,IF(C34=B35,B33,0))</f>
        <v>0</v>
      </c>
      <c r="C51" s="7">
        <v>23</v>
      </c>
      <c r="D51" s="34" t="s">
        <v>151</v>
      </c>
      <c r="E51" s="15"/>
      <c r="F51" s="4">
        <v>-28</v>
      </c>
      <c r="G51" s="6" t="str">
        <f>IF(G43=F39,F47,IF(G43=F47,F39,0))</f>
        <v>Стародубцев Олег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Стародубцев Олег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Фаткулин Раис</v>
      </c>
      <c r="C54" s="5"/>
      <c r="D54" s="4">
        <v>-20</v>
      </c>
      <c r="E54" s="6" t="str">
        <f>IF(D39=C38,C40,IF(D39=C40,C38,0))</f>
        <v>Могилевская Инесса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146</v>
      </c>
      <c r="D55" s="5"/>
      <c r="E55" s="7">
        <v>31</v>
      </c>
      <c r="F55" s="8" t="s">
        <v>148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Медведев Анатолий</v>
      </c>
      <c r="C56" s="16" t="s">
        <v>4</v>
      </c>
      <c r="D56" s="4">
        <v>-21</v>
      </c>
      <c r="E56" s="10" t="str">
        <f>IF(D43=C42,C44,IF(D43=C44,C42,0))</f>
        <v>Семенов Юрий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Медведев Анатолий</v>
      </c>
      <c r="D57" s="5"/>
      <c r="E57" s="5"/>
      <c r="F57" s="7">
        <v>33</v>
      </c>
      <c r="G57" s="8" t="s">
        <v>148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Шапошников Александр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Дорохов Геннадий</v>
      </c>
      <c r="C59" s="5"/>
      <c r="D59" s="5"/>
      <c r="E59" s="7">
        <v>32</v>
      </c>
      <c r="F59" s="12" t="s">
        <v>153</v>
      </c>
      <c r="G59" s="20"/>
      <c r="H59" s="5"/>
      <c r="I59" s="5"/>
    </row>
    <row r="60" spans="1:9" ht="12.75">
      <c r="A60" s="5"/>
      <c r="B60" s="7">
        <v>30</v>
      </c>
      <c r="C60" s="8" t="s">
        <v>154</v>
      </c>
      <c r="D60" s="4">
        <v>-23</v>
      </c>
      <c r="E60" s="10" t="str">
        <f>IF(D51=C50,C52,IF(D51=C52,C50,0))</f>
        <v>Искарова Фануза</v>
      </c>
      <c r="F60" s="4">
        <v>-33</v>
      </c>
      <c r="G60" s="6" t="str">
        <f>IF(G57=F55,F59,IF(G57=F59,F55,0))</f>
        <v>Шапошников Александр</v>
      </c>
      <c r="H60" s="14"/>
      <c r="I60" s="14"/>
    </row>
    <row r="61" spans="1:9" ht="12.75">
      <c r="A61" s="4">
        <v>-25</v>
      </c>
      <c r="B61" s="10" t="str">
        <f>IF(E49=D47,D51,IF(E49=D51,D47,0))</f>
        <v>Халимонов Евгений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Халимонов Евгений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Могилевская Инесса</v>
      </c>
      <c r="G63" s="5"/>
      <c r="H63" s="5"/>
      <c r="I63" s="5"/>
    </row>
    <row r="64" spans="1:9" ht="12.75">
      <c r="A64" s="4">
        <v>-16</v>
      </c>
      <c r="B64" s="6">
        <f>IF(C38=B37,B39,IF(C38=B39,B37,0))</f>
        <v>0</v>
      </c>
      <c r="C64" s="5"/>
      <c r="D64" s="5"/>
      <c r="E64" s="5"/>
      <c r="F64" s="7">
        <v>34</v>
      </c>
      <c r="G64" s="8" t="s">
        <v>149</v>
      </c>
      <c r="H64" s="14"/>
      <c r="I64" s="14"/>
    </row>
    <row r="65" spans="1:9" ht="12.75">
      <c r="A65" s="5"/>
      <c r="B65" s="7">
        <v>35</v>
      </c>
      <c r="C65" s="8" t="s">
        <v>107</v>
      </c>
      <c r="D65" s="5"/>
      <c r="E65" s="4">
        <v>-32</v>
      </c>
      <c r="F65" s="10" t="str">
        <f>IF(F59=E58,E60,IF(F59=E60,E58,0))</f>
        <v>Искарова Фануза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Толкачев Иван</v>
      </c>
      <c r="C66" s="11"/>
      <c r="D66" s="15"/>
      <c r="E66" s="5"/>
      <c r="F66" s="4">
        <v>-34</v>
      </c>
      <c r="G66" s="6" t="str">
        <f>IF(G64=F63,F65,IF(G64=F65,F63,0))</f>
        <v>Могилевская Инесса</v>
      </c>
      <c r="H66" s="14"/>
      <c r="I66" s="14"/>
    </row>
    <row r="67" spans="1:9" ht="12.75">
      <c r="A67" s="5"/>
      <c r="B67" s="5"/>
      <c r="C67" s="7">
        <v>37</v>
      </c>
      <c r="D67" s="8" t="s">
        <v>107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72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4" t="s">
        <v>155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40566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5" t="s">
        <v>156</v>
      </c>
      <c r="B7" s="28">
        <v>1</v>
      </c>
      <c r="C7" s="26" t="str">
        <f>Кстр1!G36</f>
        <v>Ратникова Наталья</v>
      </c>
      <c r="D7" s="25"/>
      <c r="E7" s="25"/>
      <c r="F7" s="25"/>
      <c r="G7" s="25"/>
      <c r="H7" s="25"/>
      <c r="I7" s="25"/>
    </row>
    <row r="8" spans="1:9" ht="18">
      <c r="A8" s="35" t="s">
        <v>157</v>
      </c>
      <c r="B8" s="28">
        <v>2</v>
      </c>
      <c r="C8" s="26" t="str">
        <f>Кстр1!G56</f>
        <v>Шарипов Давид</v>
      </c>
      <c r="D8" s="25"/>
      <c r="E8" s="25"/>
      <c r="F8" s="25"/>
      <c r="G8" s="25"/>
      <c r="H8" s="25"/>
      <c r="I8" s="25"/>
    </row>
    <row r="9" spans="1:9" ht="18">
      <c r="A9" s="35" t="s">
        <v>158</v>
      </c>
      <c r="B9" s="28">
        <v>3</v>
      </c>
      <c r="C9" s="26" t="str">
        <f>Кстр2!I22</f>
        <v>Мазурин Александр</v>
      </c>
      <c r="D9" s="25"/>
      <c r="E9" s="25"/>
      <c r="F9" s="25"/>
      <c r="G9" s="25"/>
      <c r="H9" s="25"/>
      <c r="I9" s="25"/>
    </row>
    <row r="10" spans="1:9" ht="18">
      <c r="A10" s="35" t="s">
        <v>159</v>
      </c>
      <c r="B10" s="28">
        <v>4</v>
      </c>
      <c r="C10" s="26" t="str">
        <f>Кстр2!I32</f>
        <v>Шакуров Нафис</v>
      </c>
      <c r="D10" s="25"/>
      <c r="E10" s="25"/>
      <c r="F10" s="25"/>
      <c r="G10" s="25"/>
      <c r="H10" s="25"/>
      <c r="I10" s="25"/>
    </row>
    <row r="11" spans="1:9" ht="18">
      <c r="A11" s="35" t="s">
        <v>160</v>
      </c>
      <c r="B11" s="28">
        <v>5</v>
      </c>
      <c r="C11" s="26" t="str">
        <f>Кстр1!G63</f>
        <v>Хайруллин Ренат</v>
      </c>
      <c r="D11" s="25"/>
      <c r="E11" s="25"/>
      <c r="F11" s="25"/>
      <c r="G11" s="25"/>
      <c r="H11" s="25"/>
      <c r="I11" s="25"/>
    </row>
    <row r="12" spans="1:9" ht="18">
      <c r="A12" s="35" t="s">
        <v>161</v>
      </c>
      <c r="B12" s="28">
        <v>6</v>
      </c>
      <c r="C12" s="26" t="str">
        <f>Кстр1!G65</f>
        <v>Кузнецов Дмитрий</v>
      </c>
      <c r="D12" s="25"/>
      <c r="E12" s="25"/>
      <c r="F12" s="25"/>
      <c r="G12" s="25"/>
      <c r="H12" s="25"/>
      <c r="I12" s="25"/>
    </row>
    <row r="13" spans="1:9" ht="18">
      <c r="A13" s="35" t="s">
        <v>162</v>
      </c>
      <c r="B13" s="28">
        <v>7</v>
      </c>
      <c r="C13" s="26" t="str">
        <f>Кстр1!G68</f>
        <v>Мурсалимова Инна</v>
      </c>
      <c r="D13" s="25"/>
      <c r="E13" s="25"/>
      <c r="F13" s="25"/>
      <c r="G13" s="25"/>
      <c r="H13" s="25"/>
      <c r="I13" s="25"/>
    </row>
    <row r="14" spans="1:9" ht="18">
      <c r="A14" s="35" t="s">
        <v>163</v>
      </c>
      <c r="B14" s="28">
        <v>8</v>
      </c>
      <c r="C14" s="26" t="str">
        <f>Кстр1!G70</f>
        <v>Рахматуллин Равиль</v>
      </c>
      <c r="D14" s="25"/>
      <c r="E14" s="25"/>
      <c r="F14" s="25"/>
      <c r="G14" s="25"/>
      <c r="H14" s="25"/>
      <c r="I14" s="25"/>
    </row>
    <row r="15" spans="1:9" ht="18">
      <c r="A15" s="35" t="s">
        <v>164</v>
      </c>
      <c r="B15" s="28">
        <v>9</v>
      </c>
      <c r="C15" s="26" t="str">
        <f>Кстр1!D72</f>
        <v>Горбунов Вячеслав</v>
      </c>
      <c r="D15" s="25"/>
      <c r="E15" s="25"/>
      <c r="F15" s="25"/>
      <c r="G15" s="25"/>
      <c r="H15" s="25"/>
      <c r="I15" s="25"/>
    </row>
    <row r="16" spans="1:9" ht="18">
      <c r="A16" s="35" t="s">
        <v>165</v>
      </c>
      <c r="B16" s="28">
        <v>10</v>
      </c>
      <c r="C16" s="26" t="str">
        <f>Кстр1!D75</f>
        <v>Семенов Юрий</v>
      </c>
      <c r="D16" s="25"/>
      <c r="E16" s="25"/>
      <c r="F16" s="25"/>
      <c r="G16" s="25"/>
      <c r="H16" s="25"/>
      <c r="I16" s="25"/>
    </row>
    <row r="17" spans="1:9" ht="18">
      <c r="A17" s="35" t="s">
        <v>148</v>
      </c>
      <c r="B17" s="28">
        <v>11</v>
      </c>
      <c r="C17" s="26" t="str">
        <f>Кстр1!G73</f>
        <v>Семенов Константин</v>
      </c>
      <c r="D17" s="25"/>
      <c r="E17" s="25"/>
      <c r="F17" s="25"/>
      <c r="G17" s="25"/>
      <c r="H17" s="25"/>
      <c r="I17" s="25"/>
    </row>
    <row r="18" spans="1:9" ht="18">
      <c r="A18" s="35" t="s">
        <v>100</v>
      </c>
      <c r="B18" s="28">
        <v>12</v>
      </c>
      <c r="C18" s="26" t="str">
        <f>Кстр1!G75</f>
        <v>Коробко Павел</v>
      </c>
      <c r="D18" s="25"/>
      <c r="E18" s="25"/>
      <c r="F18" s="25"/>
      <c r="G18" s="25"/>
      <c r="H18" s="25"/>
      <c r="I18" s="25"/>
    </row>
    <row r="19" spans="1:9" ht="18">
      <c r="A19" s="35" t="s">
        <v>101</v>
      </c>
      <c r="B19" s="28">
        <v>13</v>
      </c>
      <c r="C19" s="26" t="str">
        <f>Кстр2!I40</f>
        <v>Габбасов Булат</v>
      </c>
      <c r="D19" s="25"/>
      <c r="E19" s="25"/>
      <c r="F19" s="25"/>
      <c r="G19" s="25"/>
      <c r="H19" s="25"/>
      <c r="I19" s="25"/>
    </row>
    <row r="20" spans="1:9" ht="18">
      <c r="A20" s="35" t="s">
        <v>103</v>
      </c>
      <c r="B20" s="28">
        <v>14</v>
      </c>
      <c r="C20" s="26" t="str">
        <f>Кстр2!I44</f>
        <v>Прокофьев Михаил</v>
      </c>
      <c r="D20" s="25"/>
      <c r="E20" s="25"/>
      <c r="F20" s="25"/>
      <c r="G20" s="25"/>
      <c r="H20" s="25"/>
      <c r="I20" s="25"/>
    </row>
    <row r="21" spans="1:9" ht="18">
      <c r="A21" s="35" t="s">
        <v>102</v>
      </c>
      <c r="B21" s="28">
        <v>15</v>
      </c>
      <c r="C21" s="26" t="str">
        <f>Кстр2!I46</f>
        <v>Асылгужин Марсель</v>
      </c>
      <c r="D21" s="25"/>
      <c r="E21" s="25"/>
      <c r="F21" s="25"/>
      <c r="G21" s="25"/>
      <c r="H21" s="25"/>
      <c r="I21" s="25"/>
    </row>
    <row r="22" spans="1:9" ht="18">
      <c r="A22" s="35" t="s">
        <v>166</v>
      </c>
      <c r="B22" s="28">
        <v>16</v>
      </c>
      <c r="C22" s="26" t="str">
        <f>Кстр2!I48</f>
        <v>Осинский Александр</v>
      </c>
      <c r="D22" s="25"/>
      <c r="E22" s="25"/>
      <c r="F22" s="25"/>
      <c r="G22" s="25"/>
      <c r="H22" s="25"/>
      <c r="I22" s="25"/>
    </row>
    <row r="23" spans="1:9" ht="18">
      <c r="A23" s="35" t="s">
        <v>105</v>
      </c>
      <c r="B23" s="28">
        <v>17</v>
      </c>
      <c r="C23" s="26" t="str">
        <f>Кстр2!E44</f>
        <v>Герасев Михаил</v>
      </c>
      <c r="D23" s="25"/>
      <c r="E23" s="25"/>
      <c r="F23" s="25"/>
      <c r="G23" s="25"/>
      <c r="H23" s="25"/>
      <c r="I23" s="25"/>
    </row>
    <row r="24" spans="1:9" ht="18">
      <c r="A24" s="35" t="s">
        <v>167</v>
      </c>
      <c r="B24" s="28">
        <v>18</v>
      </c>
      <c r="C24" s="26" t="str">
        <f>Кстр2!E50</f>
        <v>Закареев Али</v>
      </c>
      <c r="D24" s="25"/>
      <c r="E24" s="25"/>
      <c r="F24" s="25"/>
      <c r="G24" s="25"/>
      <c r="H24" s="25"/>
      <c r="I24" s="25"/>
    </row>
    <row r="25" spans="1:9" ht="18">
      <c r="A25" s="35" t="s">
        <v>168</v>
      </c>
      <c r="B25" s="28">
        <v>19</v>
      </c>
      <c r="C25" s="26" t="str">
        <f>Кстр2!E53</f>
        <v>Халимонов Евгений</v>
      </c>
      <c r="D25" s="25"/>
      <c r="E25" s="25"/>
      <c r="F25" s="25"/>
      <c r="G25" s="25"/>
      <c r="H25" s="25"/>
      <c r="I25" s="25"/>
    </row>
    <row r="26" spans="1:9" ht="18">
      <c r="A26" s="35" t="s">
        <v>108</v>
      </c>
      <c r="B26" s="28">
        <v>20</v>
      </c>
      <c r="C26" s="26" t="str">
        <f>Кстр2!E55</f>
        <v>Гареева Лиана</v>
      </c>
      <c r="D26" s="25"/>
      <c r="E26" s="25"/>
      <c r="F26" s="25"/>
      <c r="G26" s="25"/>
      <c r="H26" s="25"/>
      <c r="I26" s="25"/>
    </row>
    <row r="27" spans="1:9" ht="18">
      <c r="A27" s="35" t="s">
        <v>169</v>
      </c>
      <c r="B27" s="28">
        <v>21</v>
      </c>
      <c r="C27" s="26" t="str">
        <f>Кстр2!I53</f>
        <v>Сайфуллина Азалия</v>
      </c>
      <c r="D27" s="25"/>
      <c r="E27" s="25"/>
      <c r="F27" s="25"/>
      <c r="G27" s="25"/>
      <c r="H27" s="25"/>
      <c r="I27" s="25"/>
    </row>
    <row r="28" spans="1:9" ht="18">
      <c r="A28" s="35" t="s">
        <v>109</v>
      </c>
      <c r="B28" s="28">
        <v>22</v>
      </c>
      <c r="C28" s="26" t="str">
        <f>Кстр2!I57</f>
        <v>Манайчев Владимир</v>
      </c>
      <c r="D28" s="25"/>
      <c r="E28" s="25"/>
      <c r="F28" s="25"/>
      <c r="G28" s="25"/>
      <c r="H28" s="25"/>
      <c r="I28" s="25"/>
    </row>
    <row r="29" spans="1:9" ht="18">
      <c r="A29" s="35" t="s">
        <v>170</v>
      </c>
      <c r="B29" s="28">
        <v>23</v>
      </c>
      <c r="C29" s="26" t="str">
        <f>Кстр2!I59</f>
        <v>Молодцов Вадим</v>
      </c>
      <c r="D29" s="25"/>
      <c r="E29" s="25"/>
      <c r="F29" s="25"/>
      <c r="G29" s="25"/>
      <c r="H29" s="25"/>
      <c r="I29" s="25"/>
    </row>
    <row r="30" spans="1:9" ht="18">
      <c r="A30" s="35" t="s">
        <v>74</v>
      </c>
      <c r="B30" s="28">
        <v>24</v>
      </c>
      <c r="C30" s="26" t="str">
        <f>Кстр2!I61</f>
        <v>Бражников Евгений</v>
      </c>
      <c r="D30" s="25"/>
      <c r="E30" s="25"/>
      <c r="F30" s="25"/>
      <c r="G30" s="25"/>
      <c r="H30" s="25"/>
      <c r="I30" s="25"/>
    </row>
    <row r="31" spans="1:9" ht="18">
      <c r="A31" s="35" t="s">
        <v>171</v>
      </c>
      <c r="B31" s="28">
        <v>25</v>
      </c>
      <c r="C31" s="26" t="str">
        <f>Кстр2!E63</f>
        <v>Фомин Дмитрий</v>
      </c>
      <c r="D31" s="25"/>
      <c r="E31" s="25"/>
      <c r="F31" s="25"/>
      <c r="G31" s="25"/>
      <c r="H31" s="25"/>
      <c r="I31" s="25"/>
    </row>
    <row r="32" spans="1:9" ht="18">
      <c r="A32" s="35" t="s">
        <v>147</v>
      </c>
      <c r="B32" s="28">
        <v>26</v>
      </c>
      <c r="C32" s="26" t="str">
        <f>Кстр2!E69</f>
        <v>Исмайлов Азамат</v>
      </c>
      <c r="D32" s="25"/>
      <c r="E32" s="25"/>
      <c r="F32" s="25"/>
      <c r="G32" s="25"/>
      <c r="H32" s="25"/>
      <c r="I32" s="25"/>
    </row>
    <row r="33" spans="1:9" ht="18">
      <c r="A33" s="35">
        <v>0</v>
      </c>
      <c r="B33" s="28">
        <v>27</v>
      </c>
      <c r="C33" s="26">
        <f>Кстр2!E72</f>
        <v>0</v>
      </c>
      <c r="D33" s="25"/>
      <c r="E33" s="25"/>
      <c r="F33" s="25"/>
      <c r="G33" s="25"/>
      <c r="H33" s="25"/>
      <c r="I33" s="25"/>
    </row>
    <row r="34" spans="1:9" ht="18">
      <c r="A34" s="35">
        <v>0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35">
        <v>0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35">
        <v>0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35">
        <v>0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35">
        <v>0</v>
      </c>
      <c r="B38" s="28">
        <v>32</v>
      </c>
      <c r="C38" s="26">
        <f>Кстр2!I74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2" operator="equal" stopIfTrue="1">
      <formula>0</formula>
    </cfRule>
  </conditionalFormatting>
  <conditionalFormatting sqref="A7:A38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58" t="str">
        <f>СпК!A1</f>
        <v>Кубок Башкортостана 2011</v>
      </c>
      <c r="B1" s="58"/>
      <c r="C1" s="58"/>
      <c r="D1" s="58"/>
      <c r="E1" s="58"/>
      <c r="F1" s="58"/>
      <c r="G1" s="58"/>
    </row>
    <row r="2" spans="1:7" ht="15.75">
      <c r="A2" s="58" t="str">
        <f>СпК!A2</f>
        <v>Полуфинал Турнира Михаил Саркиев</v>
      </c>
      <c r="B2" s="58"/>
      <c r="C2" s="58"/>
      <c r="D2" s="58"/>
      <c r="E2" s="58"/>
      <c r="F2" s="58"/>
      <c r="G2" s="58"/>
    </row>
    <row r="3" spans="1:7" ht="15.75">
      <c r="A3" s="57">
        <f>СпК!A3</f>
        <v>40566</v>
      </c>
      <c r="B3" s="57"/>
      <c r="C3" s="57"/>
      <c r="D3" s="57"/>
      <c r="E3" s="57"/>
      <c r="F3" s="57"/>
      <c r="G3" s="5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Ратникова Наталья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156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>
        <f>СпК!A38</f>
        <v>0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156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Сайфуллина Азалия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166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Габбасов Булат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156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Мурсалимова Инна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164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Исмайлов Азамат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164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Гареева Лиана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163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Горбунов Вячеслав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156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Шакуров Нафис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160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>
        <f>СпК!A34</f>
        <v>0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160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Молодцов Вадим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Асылгужин Марсель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160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Коробко Павел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Закареев Али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159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>
        <f>СпК!A35</f>
        <v>0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159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Хайруллин Ренат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156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Шарипов Давид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158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>
        <f>СпК!A36</f>
        <v>0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158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Бражников Евгений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Осинский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158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Семенов Юрий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Герасев Михаил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161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>
        <f>СпК!A33</f>
        <v>0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161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Кузнецов Дмитрий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Семенов Константин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162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Халимонов Евгений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165</v>
      </c>
      <c r="E56" s="11"/>
      <c r="F56" s="18">
        <v>-31</v>
      </c>
      <c r="G56" s="6" t="str">
        <f>IF(G36=F20,F52,IF(G36=F52,F20,0))</f>
        <v>Шарипов Давид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Фомин Дмитрий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165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Рахматуллин Равиль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157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Прокофьев Михаил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102</v>
      </c>
      <c r="D62" s="11"/>
      <c r="E62" s="4">
        <v>-58</v>
      </c>
      <c r="F62" s="6" t="str">
        <f>IF(Кстр2!H14=Кстр2!G10,Кстр2!G18,IF(Кстр2!H14=Кстр2!G18,Кстр2!G10,0))</f>
        <v>Хайруллин Ренат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Манайчев Владимир</v>
      </c>
      <c r="C63" s="11"/>
      <c r="D63" s="11"/>
      <c r="E63" s="5"/>
      <c r="F63" s="7">
        <v>61</v>
      </c>
      <c r="G63" s="8" t="s">
        <v>159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157</v>
      </c>
      <c r="E64" s="4">
        <v>-59</v>
      </c>
      <c r="F64" s="10" t="str">
        <f>IF(Кстр2!H30=Кстр2!G26,Кстр2!G34,IF(Кстр2!H30=Кстр2!G34,Кстр2!G26,0))</f>
        <v>Кузнецов Дмитрий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>
        <f>СпК!A37</f>
        <v>0</v>
      </c>
      <c r="C65" s="11"/>
      <c r="D65" s="5"/>
      <c r="E65" s="5"/>
      <c r="F65" s="4">
        <v>-61</v>
      </c>
      <c r="G65" s="6" t="str">
        <f>IF(G63=F62,F64,IF(G63=F64,F62,0))</f>
        <v>Кузнецов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157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Мазурин Александр</v>
      </c>
      <c r="C67" s="5"/>
      <c r="D67" s="5"/>
      <c r="E67" s="4">
        <v>-56</v>
      </c>
      <c r="F67" s="6" t="str">
        <f>IF(Кстр2!G10=Кстр2!F6,Кстр2!F14,IF(Кстр2!G10=Кстр2!F14,Кстр2!F6,0))</f>
        <v>Мурсалимова Инна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164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Семенов Константин</v>
      </c>
      <c r="C69" s="5"/>
      <c r="D69" s="5"/>
      <c r="E69" s="4">
        <v>-57</v>
      </c>
      <c r="F69" s="10" t="str">
        <f>IF(Кстр2!G26=Кстр2!F22,Кстр2!F30,IF(Кстр2!G26=Кстр2!F30,Кстр2!F22,0))</f>
        <v>Рахматуллин Равиль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148</v>
      </c>
      <c r="D70" s="5"/>
      <c r="E70" s="5"/>
      <c r="F70" s="4">
        <v>-62</v>
      </c>
      <c r="G70" s="6" t="str">
        <f>IF(G68=F67,F69,IF(G68=F69,F67,0))</f>
        <v>Рахматуллин Равиль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Семенов Юрий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163</v>
      </c>
      <c r="E72" s="4">
        <v>-63</v>
      </c>
      <c r="F72" s="6" t="str">
        <f>IF(C70=B69,B71,IF(C70=B71,B69,0))</f>
        <v>Семенов Константин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Коробко Павел</v>
      </c>
      <c r="C73" s="11"/>
      <c r="D73" s="17" t="s">
        <v>6</v>
      </c>
      <c r="E73" s="5"/>
      <c r="F73" s="7">
        <v>66</v>
      </c>
      <c r="G73" s="8" t="s">
        <v>162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163</v>
      </c>
      <c r="D74" s="20"/>
      <c r="E74" s="4">
        <v>-64</v>
      </c>
      <c r="F74" s="10" t="str">
        <f>IF(C74=B73,B75,IF(C74=B75,B73,0))</f>
        <v>Коробко Павел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Горбунов Вячеслав</v>
      </c>
      <c r="C75" s="4">
        <v>-65</v>
      </c>
      <c r="D75" s="6" t="str">
        <f>IF(D72=C70,C74,IF(D72=C74,C70,0))</f>
        <v>Семенов Юрий</v>
      </c>
      <c r="E75" s="5"/>
      <c r="F75" s="4">
        <v>-66</v>
      </c>
      <c r="G75" s="6" t="str">
        <f>IF(G73=F72,F74,IF(G73=F74,F72,0))</f>
        <v>Коробко Павел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0" t="str">
        <f>СпК!A1</f>
        <v>Кубок Башкортостана 2011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СпК!A2</f>
        <v>Полуфинал Турнира Михаил Саркиев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СпК!A3</f>
        <v>40566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4">
        <v>-1</v>
      </c>
      <c r="B4" s="6">
        <f>IF(Кстр1!C6=Кстр1!B5,Кстр1!B7,IF(Кстр1!C6=Кстр1!B7,Кстр1!B5,0))</f>
        <v>0</v>
      </c>
      <c r="C4" s="5"/>
      <c r="D4" s="4">
        <v>-25</v>
      </c>
      <c r="E4" s="6" t="str">
        <f>IF(Кстр1!E12=Кстр1!D8,Кстр1!D16,IF(Кстр1!E12=Кстр1!D16,Кстр1!D8,0))</f>
        <v>Мурсалимова Инна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Сайфуллина Азалия</v>
      </c>
      <c r="C6" s="7">
        <v>40</v>
      </c>
      <c r="D6" s="14" t="s">
        <v>102</v>
      </c>
      <c r="E6" s="7">
        <v>52</v>
      </c>
      <c r="F6" s="14" t="s">
        <v>164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Прокофьев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Исмайлов Азамат</v>
      </c>
      <c r="C8" s="5"/>
      <c r="D8" s="7">
        <v>48</v>
      </c>
      <c r="E8" s="21" t="s">
        <v>162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171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Гареева Лиана</v>
      </c>
      <c r="C10" s="7">
        <v>41</v>
      </c>
      <c r="D10" s="21" t="s">
        <v>162</v>
      </c>
      <c r="E10" s="15"/>
      <c r="F10" s="7">
        <v>56</v>
      </c>
      <c r="G10" s="14" t="s">
        <v>159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Семенов Константин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IF(Кстр1!C22=Кстр1!B21,Кстр1!B23,IF(Кстр1!C22=Кстр1!B23,Кстр1!B21,0))</f>
        <v>0</v>
      </c>
      <c r="C12" s="5"/>
      <c r="D12" s="4">
        <v>-26</v>
      </c>
      <c r="E12" s="6" t="str">
        <f>IF(Кстр1!E28=Кстр1!D24,Кстр1!D32,IF(Кстр1!E28=Кстр1!D32,Кстр1!D24,0))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169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Молодцов Вадим</v>
      </c>
      <c r="C14" s="7">
        <v>42</v>
      </c>
      <c r="D14" s="14" t="s">
        <v>148</v>
      </c>
      <c r="E14" s="7">
        <v>53</v>
      </c>
      <c r="F14" s="21" t="s">
        <v>159</v>
      </c>
      <c r="G14" s="7">
        <v>58</v>
      </c>
      <c r="H14" s="14" t="s">
        <v>157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Закареев Али</v>
      </c>
      <c r="C16" s="5"/>
      <c r="D16" s="7">
        <v>49</v>
      </c>
      <c r="E16" s="21" t="s">
        <v>148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IF(Кстр1!C34=Кстр1!B33,Кстр1!B35,IF(Кстр1!C34=Кстр1!B35,Кстр1!B33,0))</f>
        <v>0</v>
      </c>
      <c r="C18" s="7">
        <v>43</v>
      </c>
      <c r="D18" s="21" t="s">
        <v>103</v>
      </c>
      <c r="E18" s="15"/>
      <c r="F18" s="4">
        <v>-30</v>
      </c>
      <c r="G18" s="10" t="str">
        <f>IF(Кстр1!F52=Кстр1!E44,Кстр1!E60,IF(Кстр1!F52=Кстр1!E60,Кстр1!E44,0))</f>
        <v>Мазурин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Осинский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IF(Кстр1!C38=Кстр1!B37,Кстр1!B39,IF(Кстр1!C38=Кстр1!B39,Кстр1!B37,0))</f>
        <v>0</v>
      </c>
      <c r="C20" s="5"/>
      <c r="D20" s="4">
        <v>-27</v>
      </c>
      <c r="E20" s="6" t="str">
        <f>IF(Кстр1!E44=Кстр1!D40,Кстр1!D48,IF(Кстр1!E44=Кстр1!D48,Кстр1!D40,0))</f>
        <v>Кузнецов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Бражников Евгений</v>
      </c>
      <c r="C22" s="7">
        <v>44</v>
      </c>
      <c r="D22" s="14" t="s">
        <v>101</v>
      </c>
      <c r="E22" s="7">
        <v>54</v>
      </c>
      <c r="F22" s="14" t="s">
        <v>161</v>
      </c>
      <c r="G22" s="15"/>
      <c r="H22" s="7">
        <v>60</v>
      </c>
      <c r="I22" s="24" t="s">
        <v>157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Коробко Павел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Герасев Михаил</v>
      </c>
      <c r="C24" s="5"/>
      <c r="D24" s="7">
        <v>50</v>
      </c>
      <c r="E24" s="21" t="s">
        <v>101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109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IF(Кстр1!C50=Кстр1!B49,Кстр1!B51,IF(Кстр1!C50=Кстр1!B51,Кстр1!B49,0))</f>
        <v>0</v>
      </c>
      <c r="C26" s="7">
        <v>45</v>
      </c>
      <c r="D26" s="21" t="s">
        <v>100</v>
      </c>
      <c r="E26" s="15"/>
      <c r="F26" s="7">
        <v>57</v>
      </c>
      <c r="G26" s="14" t="s">
        <v>161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Асылгужин Марсель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Халимонов Евгений</v>
      </c>
      <c r="C28" s="5"/>
      <c r="D28" s="4">
        <v>-28</v>
      </c>
      <c r="E28" s="6" t="str">
        <f>IF(Кстр1!E60=Кстр1!D56,Кстр1!D64,IF(Кстр1!E60=Кстр1!D64,Кстр1!D56,0))</f>
        <v>Рахматуллин Равиль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147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Фомин Дмитрий</v>
      </c>
      <c r="C30" s="7">
        <v>46</v>
      </c>
      <c r="D30" s="14" t="s">
        <v>163</v>
      </c>
      <c r="E30" s="7">
        <v>55</v>
      </c>
      <c r="F30" s="21" t="s">
        <v>165</v>
      </c>
      <c r="G30" s="7">
        <v>59</v>
      </c>
      <c r="H30" s="21" t="s">
        <v>160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Горбунов Вячеслав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Манайчев Владимир</v>
      </c>
      <c r="C32" s="5"/>
      <c r="D32" s="7">
        <v>51</v>
      </c>
      <c r="E32" s="21" t="s">
        <v>163</v>
      </c>
      <c r="F32" s="5"/>
      <c r="G32" s="11"/>
      <c r="H32" s="4">
        <v>-60</v>
      </c>
      <c r="I32" s="6" t="str">
        <f>IF(I22=H14,H30,IF(I22=H30,H14,0))</f>
        <v>Шакуров Нафис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167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IF(Кстр1!C66=Кстр1!B65,Кстр1!B67,IF(Кстр1!C66=Кстр1!B67,Кстр1!B65,0))</f>
        <v>0</v>
      </c>
      <c r="C34" s="7">
        <v>47</v>
      </c>
      <c r="D34" s="21" t="s">
        <v>166</v>
      </c>
      <c r="E34" s="15"/>
      <c r="F34" s="4">
        <v>-29</v>
      </c>
      <c r="G34" s="10" t="str">
        <f>IF(Кстр1!F20=Кстр1!E12,Кстр1!E28,IF(Кстр1!F20=Кстр1!E28,Кстр1!E12,0))</f>
        <v>Шакуров Нафис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Габбасов Булат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Сайфуллина Азалия</v>
      </c>
      <c r="C37" s="5"/>
      <c r="D37" s="5"/>
      <c r="E37" s="5"/>
      <c r="F37" s="4">
        <v>-48</v>
      </c>
      <c r="G37" s="6" t="str">
        <f>IF(E8=D6,D10,IF(E8=D10,D6,0))</f>
        <v>Прокофьев Михаил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171</v>
      </c>
      <c r="D38" s="5"/>
      <c r="E38" s="5"/>
      <c r="F38" s="5"/>
      <c r="G38" s="7">
        <v>67</v>
      </c>
      <c r="H38" s="14" t="s">
        <v>102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Гареева Лиана</v>
      </c>
      <c r="C39" s="11"/>
      <c r="D39" s="5"/>
      <c r="E39" s="5"/>
      <c r="F39" s="4">
        <v>-49</v>
      </c>
      <c r="G39" s="10" t="str">
        <f>IF(E16=D14,D18,IF(E16=D18,D14,0))</f>
        <v>Осинский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108</v>
      </c>
      <c r="E40" s="5"/>
      <c r="F40" s="5"/>
      <c r="G40" s="5"/>
      <c r="H40" s="7">
        <v>69</v>
      </c>
      <c r="I40" s="23" t="s">
        <v>166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Молодцов Вадим</v>
      </c>
      <c r="C41" s="11"/>
      <c r="D41" s="11"/>
      <c r="E41" s="5"/>
      <c r="F41" s="4">
        <v>-50</v>
      </c>
      <c r="G41" s="6" t="str">
        <f>IF(E24=D22,D26,IF(E24=D26,D22,0))</f>
        <v>Асылгужин Марсель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108</v>
      </c>
      <c r="D42" s="11"/>
      <c r="E42" s="5"/>
      <c r="F42" s="5"/>
      <c r="G42" s="7">
        <v>68</v>
      </c>
      <c r="H42" s="21" t="s">
        <v>166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Закареев Али</v>
      </c>
      <c r="C43" s="5"/>
      <c r="D43" s="11"/>
      <c r="E43" s="5"/>
      <c r="F43" s="4">
        <v>-51</v>
      </c>
      <c r="G43" s="10" t="str">
        <f>IF(E32=D30,D34,IF(E32=D34,D30,0))</f>
        <v>Габбасов Булат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109</v>
      </c>
      <c r="F44" s="5"/>
      <c r="G44" s="5"/>
      <c r="H44" s="4">
        <v>-69</v>
      </c>
      <c r="I44" s="6" t="str">
        <f>IF(I40=H38,H42,IF(I40=H42,H38,0))</f>
        <v>Прокофьев Михаил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Бражников Евгений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Осинский Александр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109</v>
      </c>
      <c r="D46" s="11"/>
      <c r="E46" s="5"/>
      <c r="F46" s="5"/>
      <c r="G46" s="5"/>
      <c r="H46" s="7">
        <v>70</v>
      </c>
      <c r="I46" s="24" t="s">
        <v>100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Герасев Михаил</v>
      </c>
      <c r="C47" s="11"/>
      <c r="D47" s="11"/>
      <c r="E47" s="5"/>
      <c r="F47" s="5"/>
      <c r="G47" s="4">
        <v>-68</v>
      </c>
      <c r="H47" s="10" t="str">
        <f>IF(H42=G41,G43,IF(H42=G43,G41,0))</f>
        <v>Асылгужин Марсель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109</v>
      </c>
      <c r="E48" s="5"/>
      <c r="F48" s="5"/>
      <c r="G48" s="5"/>
      <c r="H48" s="4">
        <v>-70</v>
      </c>
      <c r="I48" s="6" t="str">
        <f>IF(I46=H45,H47,IF(I46=H47,H45,0))</f>
        <v>Осинский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Халимонов Евгений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147</v>
      </c>
      <c r="D50" s="4">
        <v>-77</v>
      </c>
      <c r="E50" s="6" t="str">
        <f>IF(E44=D40,D48,IF(E44=D48,D40,0))</f>
        <v>Закареев Али</v>
      </c>
      <c r="F50" s="4">
        <v>-71</v>
      </c>
      <c r="G50" s="6" t="str">
        <f>IF(C38=B37,B39,IF(C38=B39,B37,0))</f>
        <v>Сайфуллина Азалия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Манайчев Владимир</v>
      </c>
      <c r="C51" s="5"/>
      <c r="D51" s="5"/>
      <c r="E51" s="16" t="s">
        <v>17</v>
      </c>
      <c r="F51" s="5"/>
      <c r="G51" s="7">
        <v>79</v>
      </c>
      <c r="H51" s="14" t="s">
        <v>105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Гареева Лиана</v>
      </c>
      <c r="E52" s="20"/>
      <c r="F52" s="4">
        <v>-72</v>
      </c>
      <c r="G52" s="10" t="str">
        <f>IF(C42=B41,B43,IF(C42=B43,B41,0))</f>
        <v>Молодцов Вадим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147</v>
      </c>
      <c r="F53" s="5"/>
      <c r="G53" s="5"/>
      <c r="H53" s="7">
        <v>81</v>
      </c>
      <c r="I53" s="23" t="s">
        <v>105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Халимонов Евгений</v>
      </c>
      <c r="E54" s="16" t="s">
        <v>31</v>
      </c>
      <c r="F54" s="4">
        <v>-73</v>
      </c>
      <c r="G54" s="6" t="str">
        <f>IF(C46=B45,B47,IF(C46=B47,B45,0))</f>
        <v>Бражников Евгений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Гареева Лиана</v>
      </c>
      <c r="F55" s="5"/>
      <c r="G55" s="7">
        <v>80</v>
      </c>
      <c r="H55" s="21" t="s">
        <v>167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Манайчев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74</v>
      </c>
      <c r="D57" s="5"/>
      <c r="E57" s="5"/>
      <c r="F57" s="5"/>
      <c r="G57" s="5"/>
      <c r="H57" s="4">
        <v>-81</v>
      </c>
      <c r="I57" s="6" t="str">
        <f>IF(I53=H51,H55,IF(I53=H55,H51,0))</f>
        <v>Манайчев Владимир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Исмайлов Азамат</v>
      </c>
      <c r="C58" s="11"/>
      <c r="D58" s="5"/>
      <c r="E58" s="5"/>
      <c r="F58" s="5"/>
      <c r="G58" s="4">
        <v>-79</v>
      </c>
      <c r="H58" s="6" t="str">
        <f>IF(H51=G50,G52,IF(H51=G52,G50,0))</f>
        <v>Молодцов Вадим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74</v>
      </c>
      <c r="E59" s="5"/>
      <c r="F59" s="5"/>
      <c r="G59" s="5"/>
      <c r="H59" s="7">
        <v>82</v>
      </c>
      <c r="I59" s="24" t="s">
        <v>169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Бражников Евгений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Бражников Евгений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170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170</v>
      </c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Фомин Дмитрий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170</v>
      </c>
      <c r="D69" s="4">
        <v>-89</v>
      </c>
      <c r="E69" s="6" t="str">
        <f>IF(E63=D59,D67,IF(E63=D67,D59,0))</f>
        <v>Исмайлов Азамат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82" ht="11.25">
      <c r="H82" s="1" t="s">
        <v>172</v>
      </c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4" t="s">
        <v>173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40571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5" t="s">
        <v>158</v>
      </c>
      <c r="B7" s="28">
        <v>1</v>
      </c>
      <c r="C7" s="26" t="str">
        <f>П!F20</f>
        <v>Шарипов Давид</v>
      </c>
      <c r="D7" s="25"/>
      <c r="E7" s="25"/>
      <c r="F7" s="25"/>
      <c r="G7" s="25"/>
      <c r="H7" s="25"/>
      <c r="I7" s="25"/>
    </row>
    <row r="8" spans="1:9" ht="18">
      <c r="A8" s="35" t="s">
        <v>165</v>
      </c>
      <c r="B8" s="28">
        <v>2</v>
      </c>
      <c r="C8" s="26" t="str">
        <f>П!F31</f>
        <v>Рахматуллин Равиль</v>
      </c>
      <c r="D8" s="25"/>
      <c r="E8" s="25"/>
      <c r="F8" s="25"/>
      <c r="G8" s="25"/>
      <c r="H8" s="25"/>
      <c r="I8" s="25"/>
    </row>
    <row r="9" spans="1:9" ht="18">
      <c r="A9" s="35" t="s">
        <v>174</v>
      </c>
      <c r="B9" s="28">
        <v>3</v>
      </c>
      <c r="C9" s="26" t="str">
        <f>П!G43</f>
        <v>Медведев Анатолий</v>
      </c>
      <c r="D9" s="25"/>
      <c r="E9" s="25"/>
      <c r="F9" s="25"/>
      <c r="G9" s="25"/>
      <c r="H9" s="25"/>
      <c r="I9" s="25"/>
    </row>
    <row r="10" spans="1:9" ht="18">
      <c r="A10" s="35" t="s">
        <v>145</v>
      </c>
      <c r="B10" s="28">
        <v>4</v>
      </c>
      <c r="C10" s="26" t="str">
        <f>П!G51</f>
        <v>Семенов Юрий</v>
      </c>
      <c r="D10" s="25"/>
      <c r="E10" s="25"/>
      <c r="F10" s="25"/>
      <c r="G10" s="25"/>
      <c r="H10" s="25"/>
      <c r="I10" s="25"/>
    </row>
    <row r="11" spans="1:9" ht="18">
      <c r="A11" s="35" t="s">
        <v>148</v>
      </c>
      <c r="B11" s="28">
        <v>5</v>
      </c>
      <c r="C11" s="26" t="str">
        <f>П!C55</f>
        <v>Халимонов Евгений</v>
      </c>
      <c r="D11" s="25"/>
      <c r="E11" s="25"/>
      <c r="F11" s="25"/>
      <c r="G11" s="25"/>
      <c r="H11" s="25"/>
      <c r="I11" s="25"/>
    </row>
    <row r="12" spans="1:9" ht="18">
      <c r="A12" s="35" t="s">
        <v>147</v>
      </c>
      <c r="B12" s="28">
        <v>6</v>
      </c>
      <c r="C12" s="26" t="str">
        <f>П!C57</f>
        <v>Зубайдуллин Артем</v>
      </c>
      <c r="D12" s="25"/>
      <c r="E12" s="25"/>
      <c r="F12" s="25"/>
      <c r="G12" s="25"/>
      <c r="H12" s="25"/>
      <c r="I12" s="25"/>
    </row>
    <row r="13" spans="1:9" ht="18">
      <c r="A13" s="35" t="s">
        <v>175</v>
      </c>
      <c r="B13" s="28">
        <v>7</v>
      </c>
      <c r="C13" s="26" t="str">
        <f>П!C60</f>
        <v>Давлетов Тимур</v>
      </c>
      <c r="D13" s="25"/>
      <c r="E13" s="25"/>
      <c r="F13" s="25"/>
      <c r="G13" s="25"/>
      <c r="H13" s="25"/>
      <c r="I13" s="25"/>
    </row>
    <row r="14" spans="1:9" ht="18">
      <c r="A14" s="35" t="s">
        <v>112</v>
      </c>
      <c r="B14" s="28">
        <v>8</v>
      </c>
      <c r="C14" s="26" t="str">
        <f>П!C62</f>
        <v>Лукьянов Роман</v>
      </c>
      <c r="D14" s="25"/>
      <c r="E14" s="25"/>
      <c r="F14" s="25"/>
      <c r="G14" s="25"/>
      <c r="H14" s="25"/>
      <c r="I14" s="25"/>
    </row>
    <row r="15" spans="1:9" ht="18">
      <c r="A15" s="35" t="s">
        <v>115</v>
      </c>
      <c r="B15" s="28">
        <v>9</v>
      </c>
      <c r="C15" s="26" t="str">
        <f>П!G57</f>
        <v>Медведев Тарас</v>
      </c>
      <c r="D15" s="25"/>
      <c r="E15" s="25"/>
      <c r="F15" s="25"/>
      <c r="G15" s="25"/>
      <c r="H15" s="25"/>
      <c r="I15" s="25"/>
    </row>
    <row r="16" spans="1:9" ht="18">
      <c r="A16" s="35" t="s">
        <v>176</v>
      </c>
      <c r="B16" s="28">
        <v>10</v>
      </c>
      <c r="C16" s="26" t="str">
        <f>П!G60</f>
        <v>Шаяхметов Азамат</v>
      </c>
      <c r="D16" s="25"/>
      <c r="E16" s="25"/>
      <c r="F16" s="25"/>
      <c r="G16" s="25"/>
      <c r="H16" s="25"/>
      <c r="I16" s="25"/>
    </row>
    <row r="17" spans="1:9" ht="18">
      <c r="A17" s="35">
        <v>0</v>
      </c>
      <c r="B17" s="28">
        <v>11</v>
      </c>
      <c r="C17" s="26">
        <f>П!G64</f>
        <v>0</v>
      </c>
      <c r="D17" s="25"/>
      <c r="E17" s="25"/>
      <c r="F17" s="25"/>
      <c r="G17" s="25"/>
      <c r="H17" s="25"/>
      <c r="I17" s="25"/>
    </row>
    <row r="18" spans="1:9" ht="18">
      <c r="A18" s="35">
        <v>0</v>
      </c>
      <c r="B18" s="28">
        <v>12</v>
      </c>
      <c r="C18" s="26">
        <f>П!G66</f>
        <v>0</v>
      </c>
      <c r="D18" s="25"/>
      <c r="E18" s="25"/>
      <c r="F18" s="25"/>
      <c r="G18" s="25"/>
      <c r="H18" s="25"/>
      <c r="I18" s="25"/>
    </row>
    <row r="19" spans="1:9" ht="18">
      <c r="A19" s="35">
        <v>0</v>
      </c>
      <c r="B19" s="28">
        <v>13</v>
      </c>
      <c r="C19" s="26">
        <f>П!D67</f>
        <v>0</v>
      </c>
      <c r="D19" s="25"/>
      <c r="E19" s="25"/>
      <c r="F19" s="25"/>
      <c r="G19" s="25"/>
      <c r="H19" s="25"/>
      <c r="I19" s="25"/>
    </row>
    <row r="20" spans="1:9" ht="18">
      <c r="A20" s="35">
        <v>0</v>
      </c>
      <c r="B20" s="28">
        <v>14</v>
      </c>
      <c r="C20" s="26">
        <f>П!D70</f>
        <v>0</v>
      </c>
      <c r="D20" s="25"/>
      <c r="E20" s="25"/>
      <c r="F20" s="25"/>
      <c r="G20" s="25"/>
      <c r="H20" s="25"/>
      <c r="I20" s="25"/>
    </row>
    <row r="21" spans="1:9" ht="18">
      <c r="A21" s="35">
        <v>0</v>
      </c>
      <c r="B21" s="28">
        <v>15</v>
      </c>
      <c r="C21" s="26">
        <f>П!G69</f>
        <v>0</v>
      </c>
      <c r="D21" s="25"/>
      <c r="E21" s="25"/>
      <c r="F21" s="25"/>
      <c r="G21" s="25"/>
      <c r="H21" s="25"/>
      <c r="I21" s="25"/>
    </row>
    <row r="22" spans="1:9" ht="18">
      <c r="A22" s="35">
        <v>0</v>
      </c>
      <c r="B22" s="28">
        <v>16</v>
      </c>
      <c r="C22" s="26">
        <f>П!G71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2" operator="equal" stopIfTrue="1">
      <formula>0</formula>
    </cfRule>
  </conditionalFormatting>
  <conditionalFormatting sqref="A7:A22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2" t="str">
        <f>СпП!A1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СпП!A2</f>
        <v>Полуфинал пятницы Турнира Михаил Саркиев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СпП!A3</f>
        <v>40571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СпП!A7</f>
        <v>Шарипов Давид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158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>
        <f>СпП!A22</f>
        <v>0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158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СпП!A15</f>
        <v>Лукьянов Роман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СпП!A14</f>
        <v>Медведев Тарас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158</v>
      </c>
      <c r="F12" s="5"/>
      <c r="G12" s="13"/>
      <c r="H12" s="5"/>
      <c r="I12" s="5"/>
    </row>
    <row r="13" spans="1:9" ht="12.75">
      <c r="A13" s="4">
        <v>5</v>
      </c>
      <c r="B13" s="6" t="str">
        <f>СпП!A11</f>
        <v>Семенов Юрий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148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>
        <f>СпП!A18</f>
        <v>0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145</v>
      </c>
      <c r="E16" s="11"/>
      <c r="F16" s="5"/>
      <c r="G16" s="5"/>
      <c r="H16" s="5"/>
      <c r="I16" s="5"/>
    </row>
    <row r="17" spans="1:9" ht="12.75">
      <c r="A17" s="4">
        <v>13</v>
      </c>
      <c r="B17" s="6">
        <f>СпП!A19</f>
        <v>0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145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СпП!A10</f>
        <v>Медведев Анатолий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158</v>
      </c>
      <c r="G20" s="8"/>
      <c r="H20" s="8"/>
      <c r="I20" s="8"/>
    </row>
    <row r="21" spans="1:9" ht="12.75">
      <c r="A21" s="4">
        <v>3</v>
      </c>
      <c r="B21" s="6" t="str">
        <f>СпП!A9</f>
        <v>Зубайдуллин Артем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174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>
        <f>СпП!A20</f>
        <v>0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174</v>
      </c>
      <c r="E24" s="11"/>
      <c r="F24" s="15"/>
      <c r="G24" s="5"/>
      <c r="H24" s="5"/>
      <c r="I24" s="5"/>
    </row>
    <row r="25" spans="1:9" ht="12.75">
      <c r="A25" s="4">
        <v>11</v>
      </c>
      <c r="B25" s="6">
        <f>СпП!A17</f>
        <v>0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147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СпП!A12</f>
        <v>Халимонов Евгений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165</v>
      </c>
      <c r="F28" s="15"/>
      <c r="G28" s="5"/>
      <c r="H28" s="5"/>
      <c r="I28" s="5"/>
    </row>
    <row r="29" spans="1:9" ht="12.75">
      <c r="A29" s="4">
        <v>7</v>
      </c>
      <c r="B29" s="6" t="str">
        <f>СпП!A13</f>
        <v>Давлетов Тимур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175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СпП!A16</f>
        <v>Шаяхметов Азамат</v>
      </c>
      <c r="C31" s="11"/>
      <c r="D31" s="11"/>
      <c r="E31" s="4">
        <v>-15</v>
      </c>
      <c r="F31" s="6" t="str">
        <f>IF(F20=E12,E28,IF(F20=E28,E12,0))</f>
        <v>Рахматуллин Равиль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165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>
        <f>СпП!A21</f>
        <v>0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165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СпП!A8</f>
        <v>Рахматуллин Равиль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>
        <f>IF(C6=B5,B7,IF(C6=B7,B5,0))</f>
        <v>0</v>
      </c>
      <c r="C37" s="5"/>
      <c r="D37" s="4">
        <v>-13</v>
      </c>
      <c r="E37" s="6" t="str">
        <f>IF(E12=D8,D16,IF(E12=D16,D8,0))</f>
        <v>Медведев Анатолий</v>
      </c>
      <c r="F37" s="5"/>
      <c r="G37" s="5"/>
      <c r="H37" s="5"/>
      <c r="I37" s="5"/>
    </row>
    <row r="38" spans="1:9" ht="12.75">
      <c r="A38" s="5"/>
      <c r="B38" s="7">
        <v>16</v>
      </c>
      <c r="C38" s="33" t="s">
        <v>112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Медведев Тарас</v>
      </c>
      <c r="C39" s="7">
        <v>20</v>
      </c>
      <c r="D39" s="33" t="s">
        <v>175</v>
      </c>
      <c r="E39" s="7">
        <v>26</v>
      </c>
      <c r="F39" s="33" t="s">
        <v>145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Давлетов Тимур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>
        <f>IF(C14=B13,B15,IF(C14=B15,B13,0))</f>
        <v>0</v>
      </c>
      <c r="C41" s="5"/>
      <c r="D41" s="7">
        <v>24</v>
      </c>
      <c r="E41" s="34" t="s">
        <v>147</v>
      </c>
      <c r="F41" s="11"/>
      <c r="G41" s="5"/>
      <c r="H41" s="5"/>
      <c r="I41" s="5"/>
    </row>
    <row r="42" spans="1:9" ht="12.75">
      <c r="A42" s="5"/>
      <c r="B42" s="7">
        <v>17</v>
      </c>
      <c r="C42" s="33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>
        <f>IF(C18=B17,B19,IF(C18=B19,B17,0))</f>
        <v>0</v>
      </c>
      <c r="C43" s="7">
        <v>21</v>
      </c>
      <c r="D43" s="34" t="s">
        <v>147</v>
      </c>
      <c r="E43" s="15"/>
      <c r="F43" s="7">
        <v>28</v>
      </c>
      <c r="G43" s="33" t="s">
        <v>145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Халимонов Евгений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>
        <f>IF(C22=B21,B23,IF(C22=B23,B21,0))</f>
        <v>0</v>
      </c>
      <c r="C45" s="5"/>
      <c r="D45" s="4">
        <v>-14</v>
      </c>
      <c r="E45" s="6" t="str">
        <f>IF(E28=D24,D32,IF(E28=D32,D24,0))</f>
        <v>Зубайдуллин Артем</v>
      </c>
      <c r="F45" s="11"/>
      <c r="G45" s="15"/>
      <c r="H45" s="5"/>
      <c r="I45" s="5"/>
    </row>
    <row r="46" spans="1:9" ht="12.75">
      <c r="A46" s="5"/>
      <c r="B46" s="7">
        <v>18</v>
      </c>
      <c r="C46" s="33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>
        <f>IF(C26=B25,B27,IF(C26=B27,B25,0))</f>
        <v>0</v>
      </c>
      <c r="C47" s="7">
        <v>22</v>
      </c>
      <c r="D47" s="33" t="s">
        <v>148</v>
      </c>
      <c r="E47" s="7">
        <v>27</v>
      </c>
      <c r="F47" s="34" t="s">
        <v>148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Семенов Юрий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Шаяхметов Азамат</v>
      </c>
      <c r="C49" s="5"/>
      <c r="D49" s="7">
        <v>25</v>
      </c>
      <c r="E49" s="34" t="s">
        <v>148</v>
      </c>
      <c r="F49" s="5"/>
      <c r="G49" s="15"/>
      <c r="H49" s="5"/>
      <c r="I49" s="5"/>
    </row>
    <row r="50" spans="1:9" ht="12.75">
      <c r="A50" s="5"/>
      <c r="B50" s="7">
        <v>19</v>
      </c>
      <c r="C50" s="33" t="s">
        <v>176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>
        <f>IF(C34=B33,B35,IF(C34=B35,B33,0))</f>
        <v>0</v>
      </c>
      <c r="C51" s="7">
        <v>23</v>
      </c>
      <c r="D51" s="34" t="s">
        <v>115</v>
      </c>
      <c r="E51" s="15"/>
      <c r="F51" s="4">
        <v>-28</v>
      </c>
      <c r="G51" s="6" t="str">
        <f>IF(G43=F39,F47,IF(G43=F47,F39,0))</f>
        <v>Семенов Юрий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Лукьянов Роман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Халимонов Евгений</v>
      </c>
      <c r="C54" s="5"/>
      <c r="D54" s="4">
        <v>-20</v>
      </c>
      <c r="E54" s="6" t="str">
        <f>IF(D39=C38,C40,IF(D39=C40,C38,0))</f>
        <v>Медведев Тарас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147</v>
      </c>
      <c r="D55" s="5"/>
      <c r="E55" s="7">
        <v>31</v>
      </c>
      <c r="F55" s="8" t="s">
        <v>112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Зубайдуллин Артем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Зубайдуллин Артем</v>
      </c>
      <c r="D57" s="5"/>
      <c r="E57" s="5"/>
      <c r="F57" s="7">
        <v>33</v>
      </c>
      <c r="G57" s="8" t="s">
        <v>112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Давлетов Тимур</v>
      </c>
      <c r="C59" s="5"/>
      <c r="D59" s="5"/>
      <c r="E59" s="7">
        <v>32</v>
      </c>
      <c r="F59" s="12" t="s">
        <v>176</v>
      </c>
      <c r="G59" s="20"/>
      <c r="H59" s="5"/>
      <c r="I59" s="5"/>
    </row>
    <row r="60" spans="1:9" ht="12.75">
      <c r="A60" s="5"/>
      <c r="B60" s="7">
        <v>30</v>
      </c>
      <c r="C60" s="8" t="s">
        <v>175</v>
      </c>
      <c r="D60" s="4">
        <v>-23</v>
      </c>
      <c r="E60" s="10" t="str">
        <f>IF(D51=C50,C52,IF(D51=C52,C50,0))</f>
        <v>Шаяхметов Азамат</v>
      </c>
      <c r="F60" s="4">
        <v>-33</v>
      </c>
      <c r="G60" s="6" t="str">
        <f>IF(G57=F55,F59,IF(G57=F59,F55,0))</f>
        <v>Шаяхметов Азамат</v>
      </c>
      <c r="H60" s="14"/>
      <c r="I60" s="14"/>
    </row>
    <row r="61" spans="1:9" ht="12.75">
      <c r="A61" s="4">
        <v>-25</v>
      </c>
      <c r="B61" s="10" t="str">
        <f>IF(E49=D47,D51,IF(E49=D51,D47,0))</f>
        <v>Лукьянов Роман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Лукьянов Роман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>
        <f>IF(C38=B37,B39,IF(C38=B39,B37,0))</f>
        <v>0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59" t="s">
        <v>10</v>
      </c>
      <c r="I65" s="59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72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4" t="s">
        <v>177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6">
        <v>40572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5" t="s">
        <v>178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35" t="s">
        <v>179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35" t="s">
        <v>180</v>
      </c>
      <c r="B9" s="28">
        <v>3</v>
      </c>
      <c r="C9" s="26" t="str">
        <f>Мстр2!I22</f>
        <v>Яковлев Михаил</v>
      </c>
      <c r="D9" s="25"/>
      <c r="E9" s="25"/>
      <c r="F9" s="25"/>
      <c r="G9" s="25"/>
      <c r="H9" s="25"/>
      <c r="I9" s="25"/>
    </row>
    <row r="10" spans="1:9" ht="18">
      <c r="A10" s="35" t="s">
        <v>181</v>
      </c>
      <c r="B10" s="28">
        <v>4</v>
      </c>
      <c r="C10" s="26" t="str">
        <f>Мстр2!I32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35" t="s">
        <v>156</v>
      </c>
      <c r="B11" s="28">
        <v>5</v>
      </c>
      <c r="C11" s="26" t="str">
        <f>Мстр1!G63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35" t="s">
        <v>182</v>
      </c>
      <c r="B12" s="28">
        <v>6</v>
      </c>
      <c r="C12" s="26" t="str">
        <f>Мстр1!G65</f>
        <v>Исмайлов Азат</v>
      </c>
      <c r="D12" s="25"/>
      <c r="E12" s="25"/>
      <c r="F12" s="25"/>
      <c r="G12" s="25"/>
      <c r="H12" s="25"/>
      <c r="I12" s="25"/>
    </row>
    <row r="13" spans="1:9" ht="18">
      <c r="A13" s="35" t="s">
        <v>183</v>
      </c>
      <c r="B13" s="28">
        <v>7</v>
      </c>
      <c r="C13" s="26" t="str">
        <f>Мстр1!G68</f>
        <v>Срумов Антон</v>
      </c>
      <c r="D13" s="25"/>
      <c r="E13" s="25"/>
      <c r="F13" s="25"/>
      <c r="G13" s="25"/>
      <c r="H13" s="25"/>
      <c r="I13" s="25"/>
    </row>
    <row r="14" spans="1:9" ht="18">
      <c r="A14" s="35" t="s">
        <v>158</v>
      </c>
      <c r="B14" s="28">
        <v>8</v>
      </c>
      <c r="C14" s="26" t="str">
        <f>Мстр1!G70</f>
        <v>Санейко Дмитрий</v>
      </c>
      <c r="D14" s="25"/>
      <c r="E14" s="25"/>
      <c r="F14" s="25"/>
      <c r="G14" s="25"/>
      <c r="H14" s="25"/>
      <c r="I14" s="25"/>
    </row>
    <row r="15" spans="1:9" ht="18">
      <c r="A15" s="35" t="s">
        <v>159</v>
      </c>
      <c r="B15" s="28">
        <v>9</v>
      </c>
      <c r="C15" s="26" t="str">
        <f>Мстр1!D72</f>
        <v>Шарипов Давид</v>
      </c>
      <c r="D15" s="25"/>
      <c r="E15" s="25"/>
      <c r="F15" s="25"/>
      <c r="G15" s="25"/>
      <c r="H15" s="25"/>
      <c r="I15" s="25"/>
    </row>
    <row r="16" spans="1:9" ht="18">
      <c r="A16" s="35" t="s">
        <v>184</v>
      </c>
      <c r="B16" s="28">
        <v>10</v>
      </c>
      <c r="C16" s="26" t="str">
        <f>Мстр1!D75</f>
        <v>Хайруллин Ренат</v>
      </c>
      <c r="D16" s="25"/>
      <c r="E16" s="25"/>
      <c r="F16" s="25"/>
      <c r="G16" s="25"/>
      <c r="H16" s="25"/>
      <c r="I16" s="25"/>
    </row>
    <row r="17" spans="1:9" ht="18">
      <c r="A17" s="35" t="s">
        <v>143</v>
      </c>
      <c r="B17" s="28">
        <v>11</v>
      </c>
      <c r="C17" s="26" t="str">
        <f>Мстр1!G73</f>
        <v>Аюпов Айдар</v>
      </c>
      <c r="D17" s="25"/>
      <c r="E17" s="25"/>
      <c r="F17" s="25"/>
      <c r="G17" s="25"/>
      <c r="H17" s="25"/>
      <c r="I17" s="25"/>
    </row>
    <row r="18" spans="1:9" ht="18">
      <c r="A18" s="35" t="s">
        <v>162</v>
      </c>
      <c r="B18" s="28">
        <v>12</v>
      </c>
      <c r="C18" s="26" t="str">
        <f>Мстр1!G75</f>
        <v>Семенов Константин</v>
      </c>
      <c r="D18" s="25"/>
      <c r="E18" s="25"/>
      <c r="F18" s="25"/>
      <c r="G18" s="25"/>
      <c r="H18" s="25"/>
      <c r="I18" s="25"/>
    </row>
    <row r="19" spans="1:9" ht="18">
      <c r="A19" s="35" t="s">
        <v>144</v>
      </c>
      <c r="B19" s="28">
        <v>13</v>
      </c>
      <c r="C19" s="26" t="str">
        <f>Мстр2!I40</f>
        <v>Валеев Риф</v>
      </c>
      <c r="D19" s="25"/>
      <c r="E19" s="25"/>
      <c r="F19" s="25"/>
      <c r="G19" s="25"/>
      <c r="H19" s="25"/>
      <c r="I19" s="25"/>
    </row>
    <row r="20" spans="1:9" ht="18">
      <c r="A20" s="35" t="s">
        <v>165</v>
      </c>
      <c r="B20" s="28">
        <v>14</v>
      </c>
      <c r="C20" s="26" t="str">
        <f>Мстр2!I44</f>
        <v>Ларионов Сергей</v>
      </c>
      <c r="D20" s="25"/>
      <c r="E20" s="25"/>
      <c r="F20" s="25"/>
      <c r="G20" s="25"/>
      <c r="H20" s="25"/>
      <c r="I20" s="25"/>
    </row>
    <row r="21" spans="1:9" ht="18">
      <c r="A21" s="35" t="s">
        <v>185</v>
      </c>
      <c r="B21" s="28">
        <v>15</v>
      </c>
      <c r="C21" s="26" t="str">
        <f>Мстр2!I46</f>
        <v>Лим Александр</v>
      </c>
      <c r="D21" s="25"/>
      <c r="E21" s="25"/>
      <c r="F21" s="25"/>
      <c r="G21" s="25"/>
      <c r="H21" s="25"/>
      <c r="I21" s="25"/>
    </row>
    <row r="22" spans="1:9" ht="18">
      <c r="A22" s="35" t="s">
        <v>186</v>
      </c>
      <c r="B22" s="28">
        <v>16</v>
      </c>
      <c r="C22" s="26" t="str">
        <f>Мстр2!I48</f>
        <v>Рахматуллин Равиль</v>
      </c>
      <c r="D22" s="25"/>
      <c r="E22" s="25"/>
      <c r="F22" s="25"/>
      <c r="G22" s="25"/>
      <c r="H22" s="25"/>
      <c r="I22" s="25"/>
    </row>
    <row r="23" spans="1:9" ht="18">
      <c r="A23" s="35" t="s">
        <v>187</v>
      </c>
      <c r="B23" s="28">
        <v>17</v>
      </c>
      <c r="C23" s="26" t="str">
        <f>Мстр2!E44</f>
        <v>Орлов Николай</v>
      </c>
      <c r="D23" s="25"/>
      <c r="E23" s="25"/>
      <c r="F23" s="25"/>
      <c r="G23" s="25"/>
      <c r="H23" s="25"/>
      <c r="I23" s="25"/>
    </row>
    <row r="24" spans="1:9" ht="18">
      <c r="A24" s="35" t="s">
        <v>134</v>
      </c>
      <c r="B24" s="28">
        <v>18</v>
      </c>
      <c r="C24" s="26" t="str">
        <f>Мстр2!E50</f>
        <v>Коротеев Георгий</v>
      </c>
      <c r="D24" s="25"/>
      <c r="E24" s="25"/>
      <c r="F24" s="25"/>
      <c r="G24" s="25"/>
      <c r="H24" s="25"/>
      <c r="I24" s="25"/>
    </row>
    <row r="25" spans="1:9" ht="18">
      <c r="A25" s="35" t="s">
        <v>188</v>
      </c>
      <c r="B25" s="28">
        <v>19</v>
      </c>
      <c r="C25" s="26" t="str">
        <f>Мстр2!E53</f>
        <v>Медведев Тарас</v>
      </c>
      <c r="D25" s="25"/>
      <c r="E25" s="25"/>
      <c r="F25" s="25"/>
      <c r="G25" s="25"/>
      <c r="H25" s="25"/>
      <c r="I25" s="25"/>
    </row>
    <row r="26" spans="1:9" ht="18">
      <c r="A26" s="35" t="s">
        <v>147</v>
      </c>
      <c r="B26" s="28">
        <v>20</v>
      </c>
      <c r="C26" s="26" t="str">
        <f>Мстр2!E55</f>
        <v>Батыров Ильдан</v>
      </c>
      <c r="D26" s="25"/>
      <c r="E26" s="25"/>
      <c r="F26" s="25"/>
      <c r="G26" s="25"/>
      <c r="H26" s="25"/>
      <c r="I26" s="25"/>
    </row>
    <row r="27" spans="1:9" ht="18">
      <c r="A27" s="35" t="s">
        <v>175</v>
      </c>
      <c r="B27" s="28">
        <v>21</v>
      </c>
      <c r="C27" s="26" t="str">
        <f>Мстр2!I53</f>
        <v>Хабиров Марс</v>
      </c>
      <c r="D27" s="25"/>
      <c r="E27" s="25"/>
      <c r="F27" s="25"/>
      <c r="G27" s="25"/>
      <c r="H27" s="25"/>
      <c r="I27" s="25"/>
    </row>
    <row r="28" spans="1:9" ht="18">
      <c r="A28" s="35" t="s">
        <v>133</v>
      </c>
      <c r="B28" s="28">
        <v>22</v>
      </c>
      <c r="C28" s="26" t="str">
        <f>Мстр2!I57</f>
        <v>Шаймухаметов Альберт</v>
      </c>
      <c r="D28" s="25"/>
      <c r="E28" s="25"/>
      <c r="F28" s="25"/>
      <c r="G28" s="25"/>
      <c r="H28" s="25"/>
      <c r="I28" s="25"/>
    </row>
    <row r="29" spans="1:9" ht="18">
      <c r="A29" s="35" t="s">
        <v>189</v>
      </c>
      <c r="B29" s="28">
        <v>23</v>
      </c>
      <c r="C29" s="26" t="str">
        <f>Мстр2!I59</f>
        <v>Нургалиева Ландыш</v>
      </c>
      <c r="D29" s="25"/>
      <c r="E29" s="25"/>
      <c r="F29" s="25"/>
      <c r="G29" s="25"/>
      <c r="H29" s="25"/>
      <c r="I29" s="25"/>
    </row>
    <row r="30" spans="1:9" ht="18">
      <c r="A30" s="35" t="s">
        <v>106</v>
      </c>
      <c r="B30" s="28">
        <v>24</v>
      </c>
      <c r="C30" s="26" t="str">
        <f>Мстр2!I61</f>
        <v>Юнусов Камиль</v>
      </c>
      <c r="D30" s="25"/>
      <c r="E30" s="25"/>
      <c r="F30" s="25"/>
      <c r="G30" s="25"/>
      <c r="H30" s="25"/>
      <c r="I30" s="25"/>
    </row>
    <row r="31" spans="1:9" ht="18">
      <c r="A31" s="35" t="s">
        <v>136</v>
      </c>
      <c r="B31" s="28">
        <v>25</v>
      </c>
      <c r="C31" s="26" t="str">
        <f>Мстр2!E63</f>
        <v>Халимонов Евгений</v>
      </c>
      <c r="D31" s="25"/>
      <c r="E31" s="25"/>
      <c r="F31" s="25"/>
      <c r="G31" s="25"/>
      <c r="H31" s="25"/>
      <c r="I31" s="25"/>
    </row>
    <row r="32" spans="1:9" ht="18">
      <c r="A32" s="35" t="s">
        <v>112</v>
      </c>
      <c r="B32" s="28">
        <v>26</v>
      </c>
      <c r="C32" s="26" t="str">
        <f>Мстр2!E69</f>
        <v>Ларионов Дмитрий</v>
      </c>
      <c r="D32" s="25"/>
      <c r="E32" s="25"/>
      <c r="F32" s="25"/>
      <c r="G32" s="25"/>
      <c r="H32" s="25"/>
      <c r="I32" s="25"/>
    </row>
    <row r="33" spans="1:9" ht="18">
      <c r="A33" s="35" t="s">
        <v>138</v>
      </c>
      <c r="B33" s="28">
        <v>27</v>
      </c>
      <c r="C33" s="26" t="str">
        <f>Мстр2!E72</f>
        <v>Файзуллин Тимур</v>
      </c>
      <c r="D33" s="25"/>
      <c r="E33" s="25"/>
      <c r="F33" s="25"/>
      <c r="G33" s="25"/>
      <c r="H33" s="25"/>
      <c r="I33" s="25"/>
    </row>
    <row r="34" spans="1:9" ht="18">
      <c r="A34" s="35" t="s">
        <v>190</v>
      </c>
      <c r="B34" s="28">
        <v>28</v>
      </c>
      <c r="C34" s="26" t="str">
        <f>Мстр2!E74</f>
        <v>Бочаров Артем</v>
      </c>
      <c r="D34" s="25"/>
      <c r="E34" s="25"/>
      <c r="F34" s="25"/>
      <c r="G34" s="25"/>
      <c r="H34" s="25"/>
      <c r="I34" s="25"/>
    </row>
    <row r="35" spans="1:9" ht="18">
      <c r="A35" s="35" t="s">
        <v>191</v>
      </c>
      <c r="B35" s="28">
        <v>29</v>
      </c>
      <c r="C35" s="26" t="str">
        <f>Мстр2!I66</f>
        <v>Давлетов Тимур</v>
      </c>
      <c r="D35" s="25"/>
      <c r="E35" s="25"/>
      <c r="F35" s="25"/>
      <c r="G35" s="25"/>
      <c r="H35" s="25"/>
      <c r="I35" s="25"/>
    </row>
    <row r="36" spans="1:9" ht="18">
      <c r="A36" s="35">
        <v>0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35">
        <v>0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35">
        <v>0</v>
      </c>
      <c r="B38" s="28">
        <v>32</v>
      </c>
      <c r="C38" s="26">
        <f>Мстр2!I74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2" operator="equal" stopIfTrue="1">
      <formula>0</formula>
    </cfRule>
  </conditionalFormatting>
  <conditionalFormatting sqref="A7:A38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58" t="str">
        <f>СпМ!A1</f>
        <v>Кубок Башкортостана 2011</v>
      </c>
      <c r="B1" s="58"/>
      <c r="C1" s="58"/>
      <c r="D1" s="58"/>
      <c r="E1" s="58"/>
      <c r="F1" s="58"/>
      <c r="G1" s="58"/>
    </row>
    <row r="2" spans="1:7" ht="15.75">
      <c r="A2" s="58" t="str">
        <f>СпМ!A2</f>
        <v>Финал Турнира Михаил Саркиев</v>
      </c>
      <c r="B2" s="58"/>
      <c r="C2" s="58"/>
      <c r="D2" s="58"/>
      <c r="E2" s="58"/>
      <c r="F2" s="58"/>
      <c r="G2" s="58"/>
    </row>
    <row r="3" spans="1:7" ht="15.75">
      <c r="A3" s="57">
        <f>СпМ!A3</f>
        <v>40572</v>
      </c>
      <c r="B3" s="57"/>
      <c r="C3" s="57"/>
      <c r="D3" s="57"/>
      <c r="E3" s="57"/>
      <c r="F3" s="57"/>
      <c r="G3" s="5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178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>
        <f>СпМ!A38</f>
        <v>0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178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Шаймухаметов Альберт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187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Хабиров Марс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178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Хайруллин Ренат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Бочаров Артем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Орлов Николай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158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Шарипов Давид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178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Ратникова Наталья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156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Батыров Ильдан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Давлетов Тимур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162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Семенов Константин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181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Коротеев Георгий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Халимонов Евгений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181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Нургалиева Ландыш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181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Яковлев Михаил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178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180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>
        <f>СпМ!A36</f>
        <v>0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180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Лим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188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Рахматуллин Равиль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180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Аюпов Айдар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Файзуллин Тимур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182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Юнусов Камиль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182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180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Срумов Антон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183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Медведев Тарас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184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Ларионов Дмитрий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184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Исмайлов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184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Валеев Риф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185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Ларионов Сергей</v>
      </c>
      <c r="C63" s="11"/>
      <c r="D63" s="11"/>
      <c r="E63" s="5"/>
      <c r="F63" s="7">
        <v>61</v>
      </c>
      <c r="G63" s="8" t="s">
        <v>182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179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>
        <f>СпМ!A37</f>
        <v>0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179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Санейко Дмитрий</v>
      </c>
      <c r="C67" s="5"/>
      <c r="D67" s="5"/>
      <c r="E67" s="4">
        <v>-56</v>
      </c>
      <c r="F67" s="6" t="str">
        <f>IF(Мстр2!G10=Мстр2!F6,Мстр2!F14,IF(Мстр2!G10=Мстр2!F14,Мстр2!F6,0))</f>
        <v>Срумов Антон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183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Хайруллин Ренат</v>
      </c>
      <c r="C69" s="5"/>
      <c r="D69" s="5"/>
      <c r="E69" s="4">
        <v>-57</v>
      </c>
      <c r="F69" s="10" t="str">
        <f>IF(Мстр2!G26=Мстр2!F22,Мстр2!F30,IF(Мстр2!G26=Мстр2!F30,Мстр2!F22,0))</f>
        <v>Санейко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159</v>
      </c>
      <c r="D70" s="5"/>
      <c r="E70" s="5"/>
      <c r="F70" s="4">
        <v>-62</v>
      </c>
      <c r="G70" s="6" t="str">
        <f>IF(G68=F67,F69,IF(G68=F69,F67,0))</f>
        <v>Санейко Дмитрий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Аюпов Айдар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158</v>
      </c>
      <c r="E72" s="4">
        <v>-63</v>
      </c>
      <c r="F72" s="6" t="str">
        <f>IF(C70=B69,B71,IF(C70=B71,B69,0))</f>
        <v>Аюпов Айдар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Семенов Константин</v>
      </c>
      <c r="C73" s="11"/>
      <c r="D73" s="17" t="s">
        <v>6</v>
      </c>
      <c r="E73" s="5"/>
      <c r="F73" s="7">
        <v>66</v>
      </c>
      <c r="G73" s="8" t="s">
        <v>143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158</v>
      </c>
      <c r="D74" s="20"/>
      <c r="E74" s="4">
        <v>-64</v>
      </c>
      <c r="F74" s="10" t="str">
        <f>IF(C74=B73,B75,IF(C74=B75,B73,0))</f>
        <v>Семенов Константин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Шарипов Давид</v>
      </c>
      <c r="C75" s="4">
        <v>-65</v>
      </c>
      <c r="D75" s="6" t="str">
        <f>IF(D72=C70,C74,IF(D72=C74,C70,0))</f>
        <v>Хайруллин Ренат</v>
      </c>
      <c r="E75" s="5"/>
      <c r="F75" s="4">
        <v>-66</v>
      </c>
      <c r="G75" s="6" t="str">
        <f>IF(G73=F72,F74,IF(G73=F74,F72,0))</f>
        <v>Семенов Константин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58" t="str">
        <f>Сп6!A1</f>
        <v>Кубок Башкортостана</v>
      </c>
      <c r="B1" s="58"/>
      <c r="C1" s="58"/>
      <c r="D1" s="58"/>
      <c r="E1" s="58"/>
      <c r="F1" s="58"/>
      <c r="G1" s="58"/>
    </row>
    <row r="2" spans="1:7" ht="15.75">
      <c r="A2" s="58" t="str">
        <f>Сп6!A2</f>
        <v>1/128 финала Турнира Михаил Саркиев</v>
      </c>
      <c r="B2" s="58"/>
      <c r="C2" s="58"/>
      <c r="D2" s="58"/>
      <c r="E2" s="58"/>
      <c r="F2" s="58"/>
      <c r="G2" s="58"/>
    </row>
    <row r="3" spans="1:7" ht="15.75">
      <c r="A3" s="57">
        <f>Сп6!A3</f>
        <v>40509</v>
      </c>
      <c r="B3" s="57"/>
      <c r="C3" s="57"/>
      <c r="D3" s="57"/>
      <c r="E3" s="57"/>
      <c r="F3" s="57"/>
      <c r="G3" s="5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Карманов Олег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Синявин Константин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Фабарисов Тагир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Непипенко Диана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Ухаль Владислав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Давыдов Алексей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Фоминых Татьяна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Сакаев Рамиль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Нургалиев Рустем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Афанасьев Вадим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Хакимова Регина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Сабирьянов Артур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Хайруллин Эмиль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Шамсутдинов Артур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Баушев Максим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Русаков Дмитрий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Ульмасова Диана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Степанов Антон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47</v>
      </c>
      <c r="E56" s="11"/>
      <c r="F56" s="18">
        <v>-31</v>
      </c>
      <c r="G56" s="6" t="str">
        <f>IF(G36=F20,F52,IF(G36=F52,F20,0))</f>
        <v>Карманов Олег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Вильданов Артем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Шестопалов Глеб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Фабарисов Загир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IF(6стр2!H14=6стр2!G10,6стр2!G18,IF(6стр2!H14=6стр2!G18,6стр2!G10,0))</f>
        <v>Ульмасова Диана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Новаковский Руслан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IF(6стр2!H30=6стр2!G26,6стр2!G34,IF(6стр2!H30=6стр2!G34,6стр2!G26,0))</f>
        <v>Хакимова Регина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Хакимова Регина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Дядин Дмитрий</v>
      </c>
      <c r="C67" s="5"/>
      <c r="D67" s="5"/>
      <c r="E67" s="4">
        <v>-56</v>
      </c>
      <c r="F67" s="6" t="str">
        <f>IF(6стр2!G10=6стр2!F6,6стр2!F14,IF(6стр2!G10=6стр2!F14,6стр2!F6,0))</f>
        <v>Русаков Дмитрий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Фабарисов Загир</v>
      </c>
      <c r="C69" s="5"/>
      <c r="D69" s="5"/>
      <c r="E69" s="4">
        <v>-57</v>
      </c>
      <c r="F69" s="10" t="str">
        <f>IF(6стр2!G26=6стр2!F22,6стр2!F30,IF(6стр2!G26=6стр2!F30,6стр2!F22,0))</f>
        <v>Шестопалов Глеб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52</v>
      </c>
      <c r="D70" s="5"/>
      <c r="E70" s="5"/>
      <c r="F70" s="4">
        <v>-62</v>
      </c>
      <c r="G70" s="6" t="str">
        <f>IF(G68=F67,F69,IF(G68=F69,F67,0))</f>
        <v>Шестопалов Глеб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Фоминых Татьяна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52</v>
      </c>
      <c r="E72" s="4">
        <v>-63</v>
      </c>
      <c r="F72" s="6" t="str">
        <f>IF(C70=B69,B71,IF(C70=B71,B69,0))</f>
        <v>Фоминых Татьяна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Хайруллин Эмиль</v>
      </c>
      <c r="C73" s="11"/>
      <c r="D73" s="17" t="s">
        <v>6</v>
      </c>
      <c r="E73" s="5"/>
      <c r="F73" s="7">
        <v>66</v>
      </c>
      <c r="G73" s="8" t="s">
        <v>56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46</v>
      </c>
      <c r="D74" s="20"/>
      <c r="E74" s="4">
        <v>-64</v>
      </c>
      <c r="F74" s="10" t="str">
        <f>IF(C74=B73,B75,IF(C74=B75,B73,0))</f>
        <v>Хайруллин Эмиль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Непипенко Диана</v>
      </c>
      <c r="C75" s="4">
        <v>-65</v>
      </c>
      <c r="D75" s="6" t="str">
        <f>IF(D72=C70,C74,IF(D72=C74,C70,0))</f>
        <v>Непипенко Диана</v>
      </c>
      <c r="E75" s="5"/>
      <c r="F75" s="4">
        <v>-66</v>
      </c>
      <c r="G75" s="6" t="str">
        <f>IF(G73=F72,F74,IF(G73=F74,F72,0))</f>
        <v>Фоминых Татьяна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0" t="str">
        <f>СпМ!A1</f>
        <v>Кубок Башкортостана 2011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СпМ!A2</f>
        <v>Финал Турнира Михаил Саркиев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СпМ!A3</f>
        <v>40572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4">
        <v>-1</v>
      </c>
      <c r="B4" s="6">
        <f>IF(Мстр1!C6=Мстр1!B5,Мстр1!B7,IF(Мстр1!C6=Мстр1!B7,Мстр1!B5,0))</f>
        <v>0</v>
      </c>
      <c r="C4" s="5"/>
      <c r="D4" s="4">
        <v>-25</v>
      </c>
      <c r="E4" s="6" t="str">
        <f>IF(Мстр1!E12=Мстр1!D8,Мстр1!D16,IF(Мстр1!E12=Мстр1!D16,Мстр1!D8,0))</f>
        <v>Хайруллин Ренат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186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185</v>
      </c>
      <c r="E6" s="7">
        <v>52</v>
      </c>
      <c r="F6" s="14" t="s">
        <v>183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Валеев Риф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Бочаров Артем</v>
      </c>
      <c r="C8" s="5"/>
      <c r="D8" s="7">
        <v>48</v>
      </c>
      <c r="E8" s="21" t="s">
        <v>183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136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Орлов Николай</v>
      </c>
      <c r="C10" s="7">
        <v>41</v>
      </c>
      <c r="D10" s="21" t="s">
        <v>183</v>
      </c>
      <c r="E10" s="15"/>
      <c r="F10" s="7">
        <v>56</v>
      </c>
      <c r="G10" s="14" t="s">
        <v>156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Срумов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Батыров Ильдан</v>
      </c>
      <c r="C12" s="5"/>
      <c r="D12" s="4">
        <v>-26</v>
      </c>
      <c r="E12" s="6" t="str">
        <f>IF(Мстр1!E28=Мстр1!D24,Мстр1!D32,IF(Мстр1!E28=Мстр1!D32,Мстр1!D24,0))</f>
        <v>Ратникова Наталья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190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Давлетов Тимур</v>
      </c>
      <c r="C14" s="7">
        <v>42</v>
      </c>
      <c r="D14" s="14" t="s">
        <v>143</v>
      </c>
      <c r="E14" s="7">
        <v>53</v>
      </c>
      <c r="F14" s="21" t="s">
        <v>156</v>
      </c>
      <c r="G14" s="7">
        <v>58</v>
      </c>
      <c r="H14" s="14" t="s">
        <v>156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Аюпов Айдар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Халимонов Евгений</v>
      </c>
      <c r="C16" s="5"/>
      <c r="D16" s="7">
        <v>49</v>
      </c>
      <c r="E16" s="21" t="s">
        <v>143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191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Нургалиева Ландыш</v>
      </c>
      <c r="C18" s="7">
        <v>43</v>
      </c>
      <c r="D18" s="21" t="s">
        <v>188</v>
      </c>
      <c r="E18" s="15"/>
      <c r="F18" s="4">
        <v>-30</v>
      </c>
      <c r="G18" s="10" t="str">
        <f>IF(Мстр1!F52=Мстр1!E44,Мстр1!E60,IF(Мстр1!F52=Мстр1!E60,Мстр1!E44,0))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Лим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IF(Мстр1!C38=Мстр1!B37,Мстр1!B39,IF(Мстр1!C38=Мстр1!B39,Мстр1!B37,0))</f>
        <v>0</v>
      </c>
      <c r="C20" s="5"/>
      <c r="D20" s="4">
        <v>-27</v>
      </c>
      <c r="E20" s="6" t="str">
        <f>IF(Мстр1!E44=Мстр1!D40,Мстр1!D48,IF(Мстр1!E44=Мстр1!D48,Мстр1!D40,0))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Рахматуллин Равиль</v>
      </c>
      <c r="C22" s="7">
        <v>44</v>
      </c>
      <c r="D22" s="14" t="s">
        <v>165</v>
      </c>
      <c r="E22" s="7">
        <v>54</v>
      </c>
      <c r="F22" s="14" t="s">
        <v>182</v>
      </c>
      <c r="G22" s="15"/>
      <c r="H22" s="7">
        <v>60</v>
      </c>
      <c r="I22" s="24" t="s">
        <v>181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Коротеев Георгий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Файзуллин Тимур</v>
      </c>
      <c r="C24" s="5"/>
      <c r="D24" s="7">
        <v>50</v>
      </c>
      <c r="E24" s="21" t="s">
        <v>162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Юнусов Камиль</v>
      </c>
      <c r="C26" s="7">
        <v>45</v>
      </c>
      <c r="D26" s="21" t="s">
        <v>162</v>
      </c>
      <c r="E26" s="15"/>
      <c r="F26" s="7">
        <v>57</v>
      </c>
      <c r="G26" s="14" t="s">
        <v>182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Семенов Константин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Медведев Тарас</v>
      </c>
      <c r="C28" s="5"/>
      <c r="D28" s="4">
        <v>-28</v>
      </c>
      <c r="E28" s="6" t="str">
        <f>IF(Мстр1!E60=Мстр1!D56,Мстр1!D64,IF(Мстр1!E60=Мстр1!D64,Мстр1!D56,0))</f>
        <v>Санейко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Ларионов Дмитрий</v>
      </c>
      <c r="C30" s="7">
        <v>46</v>
      </c>
      <c r="D30" s="14" t="s">
        <v>158</v>
      </c>
      <c r="E30" s="7">
        <v>55</v>
      </c>
      <c r="F30" s="21" t="s">
        <v>179</v>
      </c>
      <c r="G30" s="7">
        <v>59</v>
      </c>
      <c r="H30" s="21" t="s">
        <v>181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Шарипов Давид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Ларионов Сергей</v>
      </c>
      <c r="C32" s="5"/>
      <c r="D32" s="7">
        <v>51</v>
      </c>
      <c r="E32" s="21" t="s">
        <v>158</v>
      </c>
      <c r="F32" s="5"/>
      <c r="G32" s="11"/>
      <c r="H32" s="4">
        <v>-60</v>
      </c>
      <c r="I32" s="6" t="str">
        <f>IF(I22=H14,H30,IF(I22=H30,H14,0))</f>
        <v>Ратникова Наталья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134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IF(Мстр1!C66=Мстр1!B65,Мстр1!B67,IF(Мстр1!C66=Мстр1!B67,Мстр1!B65,0))</f>
        <v>0</v>
      </c>
      <c r="C34" s="7">
        <v>47</v>
      </c>
      <c r="D34" s="21" t="s">
        <v>134</v>
      </c>
      <c r="E34" s="15"/>
      <c r="F34" s="4">
        <v>-29</v>
      </c>
      <c r="G34" s="10" t="str">
        <f>IF(Мстр1!F20=Мстр1!E12,Мстр1!E28,IF(Мстр1!F20=Мстр1!E28,Мстр1!E12,0))</f>
        <v>Яковлев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Шаймухаметов Альберт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Валеев Риф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136</v>
      </c>
      <c r="D38" s="5"/>
      <c r="E38" s="5"/>
      <c r="F38" s="5"/>
      <c r="G38" s="7">
        <v>67</v>
      </c>
      <c r="H38" s="14" t="s">
        <v>185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Орлов Николай</v>
      </c>
      <c r="C39" s="11"/>
      <c r="D39" s="5"/>
      <c r="E39" s="5"/>
      <c r="F39" s="4">
        <v>-49</v>
      </c>
      <c r="G39" s="10" t="str">
        <f>IF(E16=D14,D18,IF(E16=D18,D14,0))</f>
        <v>Лим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136</v>
      </c>
      <c r="E40" s="5"/>
      <c r="F40" s="5"/>
      <c r="G40" s="5"/>
      <c r="H40" s="7">
        <v>69</v>
      </c>
      <c r="I40" s="23" t="s">
        <v>185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Батыров Ильдан</v>
      </c>
      <c r="C41" s="11"/>
      <c r="D41" s="11"/>
      <c r="E41" s="5"/>
      <c r="F41" s="4">
        <v>-50</v>
      </c>
      <c r="G41" s="6" t="str">
        <f>IF(E24=D22,D26,IF(E24=D26,D22,0))</f>
        <v>Рахматуллин Равиль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190</v>
      </c>
      <c r="D42" s="11"/>
      <c r="E42" s="5"/>
      <c r="F42" s="5"/>
      <c r="G42" s="7">
        <v>68</v>
      </c>
      <c r="H42" s="21" t="s">
        <v>134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Нургалиева Ландыш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136</v>
      </c>
      <c r="F44" s="5"/>
      <c r="G44" s="5"/>
      <c r="H44" s="4">
        <v>-69</v>
      </c>
      <c r="I44" s="6" t="str">
        <f>IF(I40=H38,H42,IF(I40=H42,H38,0))</f>
        <v>Ларионов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Коротеев Георгий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Лим Александр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144</v>
      </c>
      <c r="D46" s="11"/>
      <c r="E46" s="5"/>
      <c r="F46" s="5"/>
      <c r="G46" s="5"/>
      <c r="H46" s="7">
        <v>70</v>
      </c>
      <c r="I46" s="24" t="s">
        <v>188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Юнусов Камиль</v>
      </c>
      <c r="C47" s="11"/>
      <c r="D47" s="11"/>
      <c r="E47" s="5"/>
      <c r="F47" s="5"/>
      <c r="G47" s="4">
        <v>-68</v>
      </c>
      <c r="H47" s="10" t="str">
        <f>IF(H42=G41,G43,IF(H42=G43,G41,0))</f>
        <v>Рахматуллин Равиль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144</v>
      </c>
      <c r="E48" s="5"/>
      <c r="F48" s="5"/>
      <c r="G48" s="5"/>
      <c r="H48" s="4">
        <v>-70</v>
      </c>
      <c r="I48" s="6" t="str">
        <f>IF(I46=H45,H47,IF(I46=H47,H45,0))</f>
        <v>Рахматуллин Равиль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Медведев Тарас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112</v>
      </c>
      <c r="D50" s="4">
        <v>-77</v>
      </c>
      <c r="E50" s="6" t="str">
        <f>IF(E44=D40,D48,IF(E44=D48,D40,0))</f>
        <v>Коротеев Георгий</v>
      </c>
      <c r="F50" s="4">
        <v>-71</v>
      </c>
      <c r="G50" s="6" t="str">
        <f>IF(C38=B37,B39,IF(C38=B39,B37,0))</f>
        <v>Хабиров Марс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Шаймухаметов Альберт</v>
      </c>
      <c r="C51" s="5"/>
      <c r="D51" s="5"/>
      <c r="E51" s="16" t="s">
        <v>17</v>
      </c>
      <c r="F51" s="5"/>
      <c r="G51" s="7">
        <v>79</v>
      </c>
      <c r="H51" s="14" t="s">
        <v>186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Батыров Ильдан</v>
      </c>
      <c r="E52" s="20"/>
      <c r="F52" s="4">
        <v>-72</v>
      </c>
      <c r="G52" s="10" t="str">
        <f>IF(C42=B41,B43,IF(C42=B43,B41,0))</f>
        <v>Нургалиева Ландыш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112</v>
      </c>
      <c r="F53" s="5"/>
      <c r="G53" s="5"/>
      <c r="H53" s="7">
        <v>81</v>
      </c>
      <c r="I53" s="23" t="s">
        <v>186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Медведев Тарас</v>
      </c>
      <c r="E54" s="16" t="s">
        <v>31</v>
      </c>
      <c r="F54" s="4">
        <v>-73</v>
      </c>
      <c r="G54" s="6" t="str">
        <f>IF(C46=B45,B47,IF(C46=B47,B45,0))</f>
        <v>Юнусов Камиль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Батыров Ильдан</v>
      </c>
      <c r="F55" s="5"/>
      <c r="G55" s="7">
        <v>80</v>
      </c>
      <c r="H55" s="21" t="s">
        <v>187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Шаймухаметов Альберт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106</v>
      </c>
      <c r="D57" s="5"/>
      <c r="E57" s="5"/>
      <c r="F57" s="5"/>
      <c r="G57" s="5"/>
      <c r="H57" s="4">
        <v>-81</v>
      </c>
      <c r="I57" s="6" t="str">
        <f>IF(I53=H51,H55,IF(I53=H55,H51,0))</f>
        <v>Шаймухаметов Альберт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Бочаров Артем</v>
      </c>
      <c r="C58" s="11"/>
      <c r="D58" s="5"/>
      <c r="E58" s="5"/>
      <c r="F58" s="5"/>
      <c r="G58" s="4">
        <v>-79</v>
      </c>
      <c r="H58" s="6" t="str">
        <f>IF(H51=G50,G52,IF(H51=G52,G50,0))</f>
        <v>Нургалиева Ландыш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147</v>
      </c>
      <c r="E59" s="5"/>
      <c r="F59" s="5"/>
      <c r="G59" s="5"/>
      <c r="H59" s="7">
        <v>82</v>
      </c>
      <c r="I59" s="24" t="s">
        <v>191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Давлетов Тимур</v>
      </c>
      <c r="C60" s="11"/>
      <c r="D60" s="11"/>
      <c r="E60" s="5"/>
      <c r="F60" s="5"/>
      <c r="G60" s="4">
        <v>-80</v>
      </c>
      <c r="H60" s="10" t="str">
        <f>IF(H55=G54,G56,IF(H55=G56,G54,0))</f>
        <v>Юнусов Камиль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147</v>
      </c>
      <c r="D61" s="11"/>
      <c r="E61" s="5"/>
      <c r="F61" s="5"/>
      <c r="G61" s="5"/>
      <c r="H61" s="4">
        <v>-82</v>
      </c>
      <c r="I61" s="6" t="str">
        <f>IF(I59=H58,H60,IF(I59=H60,H58,0))</f>
        <v>Юнусов Камиль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Халимонов Евгений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147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 t="s">
        <v>175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133</v>
      </c>
      <c r="D65" s="11"/>
      <c r="E65" s="5"/>
      <c r="F65" s="4">
        <v>-84</v>
      </c>
      <c r="G65" s="10" t="str">
        <f>IF(C61=B60,B62,IF(C61=B62,B60,0))</f>
        <v>Давлетов Тимур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Файзуллин Тимур</v>
      </c>
      <c r="C66" s="11"/>
      <c r="D66" s="11"/>
      <c r="E66" s="5"/>
      <c r="F66" s="5"/>
      <c r="G66" s="5"/>
      <c r="H66" s="7">
        <v>93</v>
      </c>
      <c r="I66" s="23" t="s">
        <v>175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189</v>
      </c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Ларионов Дмитрий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189</v>
      </c>
      <c r="D69" s="4">
        <v>-89</v>
      </c>
      <c r="E69" s="6" t="str">
        <f>IF(E63=D59,D67,IF(E63=D67,D59,0))</f>
        <v>Ларионов Дмитрий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Бочаров Артем</v>
      </c>
      <c r="E71" s="20"/>
      <c r="F71" s="5"/>
      <c r="G71" s="4">
        <v>-91</v>
      </c>
      <c r="H71" s="6">
        <f>IF(H64=G63,G65,IF(H64=G65,G63,0))</f>
        <v>0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133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Файзуллин Тимур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Бочаров Артем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0" t="str">
        <f>Сп6!A1</f>
        <v>Кубок Башкортостана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Сп6!A2</f>
        <v>1/128 финала Турнира Михаил Саркиев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Сп6!A3</f>
        <v>40509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Ухаль Владислав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Синявин Константин</v>
      </c>
      <c r="C6" s="7">
        <v>40</v>
      </c>
      <c r="D6" s="14" t="s">
        <v>52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Фабарисов Загир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52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44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Степанов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Фоминых Татьяна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Сакаев Рамиль</v>
      </c>
      <c r="C14" s="7">
        <v>42</v>
      </c>
      <c r="D14" s="14" t="s">
        <v>59</v>
      </c>
      <c r="E14" s="7">
        <v>53</v>
      </c>
      <c r="F14" s="21" t="s">
        <v>59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Русаков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Нургалиев Рустем</v>
      </c>
      <c r="C16" s="5"/>
      <c r="D16" s="7">
        <v>49</v>
      </c>
      <c r="E16" s="21" t="s">
        <v>59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IF(6стр1!F52=6стр1!E44,6стр1!E60,IF(6стр1!F52=6стр1!E60,6стр1!E44,0))</f>
        <v>Ульмасова Диана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Сабирьянов Артур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Хайруллин Эмиль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Шамсутдинов Артур</v>
      </c>
      <c r="C22" s="7">
        <v>44</v>
      </c>
      <c r="D22" s="14" t="s">
        <v>41</v>
      </c>
      <c r="E22" s="7">
        <v>54</v>
      </c>
      <c r="F22" s="14" t="s">
        <v>41</v>
      </c>
      <c r="G22" s="15"/>
      <c r="H22" s="7">
        <v>60</v>
      </c>
      <c r="I22" s="24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Хакимова Регина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Баушев Максим</v>
      </c>
      <c r="C24" s="5"/>
      <c r="D24" s="7">
        <v>50</v>
      </c>
      <c r="E24" s="21" t="s">
        <v>41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48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Давыдов Алексей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Шестопалов Глеб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Вильданов Артем</v>
      </c>
      <c r="C30" s="7">
        <v>46</v>
      </c>
      <c r="D30" s="14" t="s">
        <v>46</v>
      </c>
      <c r="E30" s="7">
        <v>55</v>
      </c>
      <c r="F30" s="21" t="s">
        <v>47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Непипенко Диана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Новаковский Руслан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Афанасьев Вадим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55</v>
      </c>
      <c r="E34" s="15"/>
      <c r="F34" s="4">
        <v>-29</v>
      </c>
      <c r="G34" s="10" t="str">
        <f>IF(6стр1!F20=6стр1!E12,6стр1!E28,IF(6стр1!F20=6стр1!E28,6стр1!E12,0))</f>
        <v>Афанасьев Вадим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Фабарисов Тагир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Синявин Константин</v>
      </c>
      <c r="C37" s="5"/>
      <c r="D37" s="5"/>
      <c r="E37" s="5"/>
      <c r="F37" s="4">
        <v>-48</v>
      </c>
      <c r="G37" s="6" t="str">
        <f>IF(E8=D6,D10,IF(E8=D10,D6,0))</f>
        <v>Степанов Антон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Нургалиев Рустем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Сакаев Рамиль</v>
      </c>
      <c r="C41" s="11"/>
      <c r="D41" s="11"/>
      <c r="E41" s="5"/>
      <c r="F41" s="4">
        <v>-50</v>
      </c>
      <c r="G41" s="6" t="str">
        <f>IF(E24=D22,D26,IF(E24=D26,D22,0))</f>
        <v>Баушев Максим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40</v>
      </c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Сабирьянов Артур</v>
      </c>
      <c r="C43" s="5"/>
      <c r="D43" s="11"/>
      <c r="E43" s="5"/>
      <c r="F43" s="4">
        <v>-51</v>
      </c>
      <c r="G43" s="10" t="str">
        <f>IF(E32=D30,D34,IF(E32=D34,D30,0))</f>
        <v>Новаковский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60</v>
      </c>
      <c r="F44" s="5"/>
      <c r="G44" s="5"/>
      <c r="H44" s="4">
        <v>-69</v>
      </c>
      <c r="I44" s="6" t="str">
        <f>IF(I40=H38,H42,IF(I40=H42,H38,0))</f>
        <v>Новаковский Руслан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Шамсутдинов Артур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Степанов Антон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51</v>
      </c>
      <c r="D46" s="11"/>
      <c r="E46" s="5"/>
      <c r="F46" s="5"/>
      <c r="G46" s="5"/>
      <c r="H46" s="7">
        <v>70</v>
      </c>
      <c r="I46" s="24" t="s">
        <v>44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Давыдов Алексей</v>
      </c>
      <c r="C47" s="11"/>
      <c r="D47" s="11"/>
      <c r="E47" s="5"/>
      <c r="F47" s="5"/>
      <c r="G47" s="4">
        <v>-68</v>
      </c>
      <c r="H47" s="10" t="str">
        <f>IF(H42=G41,G43,IF(H42=G43,G41,0))</f>
        <v>Баушев Максим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60</v>
      </c>
      <c r="E48" s="5"/>
      <c r="F48" s="5"/>
      <c r="G48" s="5"/>
      <c r="H48" s="4">
        <v>-70</v>
      </c>
      <c r="I48" s="6" t="str">
        <f>IF(I46=H45,H47,IF(I46=H47,H45,0))</f>
        <v>Баушев Максим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Вильданов Артем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60</v>
      </c>
      <c r="D50" s="4">
        <v>-77</v>
      </c>
      <c r="E50" s="6" t="str">
        <f>IF(E44=D40,D48,IF(E44=D48,D40,0))</f>
        <v>Синявин Константин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Фабарисов Тагир</v>
      </c>
      <c r="C51" s="5"/>
      <c r="D51" s="5"/>
      <c r="E51" s="16" t="s">
        <v>17</v>
      </c>
      <c r="F51" s="5"/>
      <c r="G51" s="7">
        <v>79</v>
      </c>
      <c r="H51" s="14" t="s">
        <v>49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Сабирьянов Артур</v>
      </c>
      <c r="E52" s="20"/>
      <c r="F52" s="4">
        <v>-72</v>
      </c>
      <c r="G52" s="10" t="str">
        <f>IF(C42=B41,B43,IF(C42=B43,B41,0))</f>
        <v>Сакаев Рамиль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3" t="s">
        <v>53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Шамсутдинов Артур</v>
      </c>
      <c r="E54" s="16" t="s">
        <v>31</v>
      </c>
      <c r="F54" s="4">
        <v>-73</v>
      </c>
      <c r="G54" s="6" t="str">
        <f>IF(C46=B45,B47,IF(C46=B47,B45,0))</f>
        <v>Давыдов Алексей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Сабирьянов Артур</v>
      </c>
      <c r="F55" s="5"/>
      <c r="G55" s="7">
        <v>80</v>
      </c>
      <c r="H55" s="21" t="s">
        <v>53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Фабарисов Тагир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Сакаев Рамиль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42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Давыдов Алексей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61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5" t="s">
        <v>62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40516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1</v>
      </c>
      <c r="C7" s="26" t="str">
        <f>5!F20</f>
        <v>Савинов Леонид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2</v>
      </c>
      <c r="C8" s="26" t="str">
        <f>5!F31</f>
        <v>Фатхинуров Фидаиль</v>
      </c>
      <c r="D8" s="25"/>
      <c r="E8" s="25"/>
      <c r="F8" s="25"/>
      <c r="G8" s="25"/>
      <c r="H8" s="25"/>
      <c r="I8" s="25"/>
    </row>
    <row r="9" spans="1:9" ht="18">
      <c r="A9" s="27" t="s">
        <v>65</v>
      </c>
      <c r="B9" s="28">
        <v>3</v>
      </c>
      <c r="C9" s="26" t="str">
        <f>5!G43</f>
        <v>Ухаль Владислав</v>
      </c>
      <c r="D9" s="25"/>
      <c r="E9" s="25"/>
      <c r="F9" s="25"/>
      <c r="G9" s="25"/>
      <c r="H9" s="25"/>
      <c r="I9" s="25"/>
    </row>
    <row r="10" spans="1:9" ht="18">
      <c r="A10" s="27" t="s">
        <v>45</v>
      </c>
      <c r="B10" s="28">
        <v>4</v>
      </c>
      <c r="C10" s="26" t="str">
        <f>5!G51</f>
        <v>Гизатуллина Таскира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5</v>
      </c>
      <c r="C11" s="26" t="str">
        <f>5!C55</f>
        <v>Афанасьев Вадим</v>
      </c>
      <c r="D11" s="25"/>
      <c r="E11" s="25"/>
      <c r="F11" s="25"/>
      <c r="G11" s="25"/>
      <c r="H11" s="25"/>
      <c r="I11" s="25"/>
    </row>
    <row r="12" spans="1:9" ht="18">
      <c r="A12" s="27" t="s">
        <v>57</v>
      </c>
      <c r="B12" s="28">
        <v>6</v>
      </c>
      <c r="C12" s="26" t="str">
        <f>5!C57</f>
        <v>Никонов Артем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7</v>
      </c>
      <c r="C13" s="26" t="str">
        <f>5!C60</f>
        <v>Хакимова Регина</v>
      </c>
      <c r="D13" s="25"/>
      <c r="E13" s="25"/>
      <c r="F13" s="25"/>
      <c r="G13" s="25"/>
      <c r="H13" s="25"/>
      <c r="I13" s="25"/>
    </row>
    <row r="14" spans="1:9" ht="18">
      <c r="A14" s="27" t="s">
        <v>68</v>
      </c>
      <c r="B14" s="28">
        <v>8</v>
      </c>
      <c r="C14" s="26" t="str">
        <f>5!C62</f>
        <v>Тимербулатов Раиль</v>
      </c>
      <c r="D14" s="25"/>
      <c r="E14" s="25"/>
      <c r="F14" s="25"/>
      <c r="G14" s="25"/>
      <c r="H14" s="25"/>
      <c r="I14" s="25"/>
    </row>
    <row r="15" spans="1:9" ht="18">
      <c r="A15" s="27" t="s">
        <v>41</v>
      </c>
      <c r="B15" s="28">
        <v>9</v>
      </c>
      <c r="C15" s="26" t="str">
        <f>5!G57</f>
        <v>Валеева Гузель</v>
      </c>
      <c r="D15" s="25"/>
      <c r="E15" s="25"/>
      <c r="F15" s="25"/>
      <c r="G15" s="25"/>
      <c r="H15" s="25"/>
      <c r="I15" s="25"/>
    </row>
    <row r="16" spans="1:9" ht="18">
      <c r="A16" s="27" t="s">
        <v>69</v>
      </c>
      <c r="B16" s="28">
        <v>10</v>
      </c>
      <c r="C16" s="26" t="str">
        <f>5!G60</f>
        <v>Фархутдинов Артур</v>
      </c>
      <c r="D16" s="25"/>
      <c r="E16" s="25"/>
      <c r="F16" s="25"/>
      <c r="G16" s="25"/>
      <c r="H16" s="25"/>
      <c r="I16" s="25"/>
    </row>
    <row r="17" spans="1:9" ht="18">
      <c r="A17" s="27" t="s">
        <v>70</v>
      </c>
      <c r="B17" s="28">
        <v>11</v>
      </c>
      <c r="C17" s="26" t="str">
        <f>5!G64</f>
        <v>Ошурбеков Руслан</v>
      </c>
      <c r="D17" s="25"/>
      <c r="E17" s="25"/>
      <c r="F17" s="25"/>
      <c r="G17" s="25"/>
      <c r="H17" s="25"/>
      <c r="I17" s="25"/>
    </row>
    <row r="18" spans="1:9" ht="18">
      <c r="A18" s="27" t="s">
        <v>71</v>
      </c>
      <c r="B18" s="28">
        <v>12</v>
      </c>
      <c r="C18" s="26" t="str">
        <f>5!G66</f>
        <v>Широкова Виолетта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5!D67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5!D70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5!G69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5!G71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2" t="str">
        <f>Сп5!A1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Сп5!A2</f>
        <v>1/64 финала Турнира Михаил Саркиев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Сп5!A3</f>
        <v>40516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Сп5!A7</f>
        <v>Тимербулатов Раиль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Сп5!A15</f>
        <v>Хакимова Регина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Сп5!A14</f>
        <v>Фатхинуров Фидаиль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68</v>
      </c>
      <c r="F12" s="5"/>
      <c r="G12" s="13"/>
      <c r="H12" s="5"/>
      <c r="I12" s="5"/>
    </row>
    <row r="13" spans="1:9" ht="12.75">
      <c r="A13" s="4">
        <v>5</v>
      </c>
      <c r="B13" s="6" t="str">
        <f>Сп5!A11</f>
        <v>Гизатуллина Таскира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Сп5!A18</f>
        <v>Ошурбеков Руслан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45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45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Сп5!A10</f>
        <v>Ухаль Владислав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64</v>
      </c>
      <c r="G20" s="8"/>
      <c r="H20" s="8"/>
      <c r="I20" s="8"/>
    </row>
    <row r="21" spans="1:9" ht="12.75">
      <c r="A21" s="4">
        <v>3</v>
      </c>
      <c r="B21" s="6" t="str">
        <f>Сп5!A9</f>
        <v>Никонов Артем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65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Сп5!A17</f>
        <v>Широкова Виолетта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57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Сп5!A12</f>
        <v>Афанасьев Вадим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64</v>
      </c>
      <c r="F28" s="15"/>
      <c r="G28" s="5"/>
      <c r="H28" s="5"/>
      <c r="I28" s="5"/>
    </row>
    <row r="29" spans="1:9" ht="12.75">
      <c r="A29" s="4">
        <v>7</v>
      </c>
      <c r="B29" s="6" t="str">
        <f>Сп5!A13</f>
        <v>Валеева Гузель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Сп5!A16</f>
        <v>Фархутдинов Артур</v>
      </c>
      <c r="C31" s="11"/>
      <c r="D31" s="11"/>
      <c r="E31" s="4">
        <v>-15</v>
      </c>
      <c r="F31" s="6" t="str">
        <f>IF(F20=E12,E28,IF(F20=E28,E12,0))</f>
        <v>Фатхинуров Фидаиль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64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Сп5!A21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Сп5!A8</f>
        <v>Савинов Леонид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Ухаль Владислав</v>
      </c>
      <c r="F37" s="5"/>
      <c r="G37" s="5"/>
      <c r="H37" s="5"/>
      <c r="I37" s="5"/>
    </row>
    <row r="38" spans="1:9" ht="12.75">
      <c r="A38" s="5"/>
      <c r="B38" s="7">
        <v>16</v>
      </c>
      <c r="C38" s="33" t="s">
        <v>41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Хакимова Регина</v>
      </c>
      <c r="C39" s="7">
        <v>20</v>
      </c>
      <c r="D39" s="33" t="s">
        <v>41</v>
      </c>
      <c r="E39" s="7">
        <v>26</v>
      </c>
      <c r="F39" s="33" t="s">
        <v>45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Валеева Гузель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Ошурбеков Руслан</v>
      </c>
      <c r="C41" s="5"/>
      <c r="D41" s="7">
        <v>24</v>
      </c>
      <c r="E41" s="34" t="s">
        <v>57</v>
      </c>
      <c r="F41" s="11"/>
      <c r="G41" s="5"/>
      <c r="H41" s="5"/>
      <c r="I41" s="5"/>
    </row>
    <row r="42" spans="1:9" ht="12.75">
      <c r="A42" s="5"/>
      <c r="B42" s="7">
        <v>17</v>
      </c>
      <c r="C42" s="33" t="s">
        <v>71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4" t="s">
        <v>57</v>
      </c>
      <c r="E43" s="15"/>
      <c r="F43" s="7">
        <v>28</v>
      </c>
      <c r="G43" s="33" t="s">
        <v>45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Афанасьев Вадим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Никонов Артем</v>
      </c>
      <c r="F45" s="11"/>
      <c r="G45" s="15"/>
      <c r="H45" s="5"/>
      <c r="I45" s="5"/>
    </row>
    <row r="46" spans="1:9" ht="12.75">
      <c r="A46" s="5"/>
      <c r="B46" s="7">
        <v>18</v>
      </c>
      <c r="C46" s="33" t="s">
        <v>70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Широкова Виолетта</v>
      </c>
      <c r="C47" s="7">
        <v>22</v>
      </c>
      <c r="D47" s="33" t="s">
        <v>66</v>
      </c>
      <c r="E47" s="7">
        <v>27</v>
      </c>
      <c r="F47" s="34" t="s">
        <v>66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Гизатуллина Таскира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Фархутдинов Артур</v>
      </c>
      <c r="C49" s="5"/>
      <c r="D49" s="7">
        <v>25</v>
      </c>
      <c r="E49" s="34" t="s">
        <v>66</v>
      </c>
      <c r="F49" s="5"/>
      <c r="G49" s="15"/>
      <c r="H49" s="5"/>
      <c r="I49" s="5"/>
    </row>
    <row r="50" spans="1:9" ht="12.75">
      <c r="A50" s="5"/>
      <c r="B50" s="7">
        <v>19</v>
      </c>
      <c r="C50" s="33" t="s">
        <v>69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4" t="s">
        <v>63</v>
      </c>
      <c r="E51" s="15"/>
      <c r="F51" s="4">
        <v>-28</v>
      </c>
      <c r="G51" s="6" t="str">
        <f>IF(G43=F39,F47,IF(G43=F47,F39,0))</f>
        <v>Гизатуллина Таскира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Тимербулатов Раиль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Афанасьев Вадим</v>
      </c>
      <c r="C54" s="5"/>
      <c r="D54" s="4">
        <v>-20</v>
      </c>
      <c r="E54" s="6" t="str">
        <f>IF(D39=C38,C40,IF(D39=C40,C38,0))</f>
        <v>Валеева Гузель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57</v>
      </c>
      <c r="D55" s="5"/>
      <c r="E55" s="7">
        <v>31</v>
      </c>
      <c r="F55" s="8" t="s">
        <v>67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Никонов Артем</v>
      </c>
      <c r="C56" s="16" t="s">
        <v>4</v>
      </c>
      <c r="D56" s="4">
        <v>-21</v>
      </c>
      <c r="E56" s="10" t="str">
        <f>IF(D43=C42,C44,IF(D43=C44,C42,0))</f>
        <v>Ошурбеков Руслан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Никонов Артем</v>
      </c>
      <c r="D57" s="5"/>
      <c r="E57" s="5"/>
      <c r="F57" s="7">
        <v>33</v>
      </c>
      <c r="G57" s="8" t="s">
        <v>67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Широкова Виолетта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Хакимова Регина</v>
      </c>
      <c r="C59" s="5"/>
      <c r="D59" s="5"/>
      <c r="E59" s="7">
        <v>32</v>
      </c>
      <c r="F59" s="12" t="s">
        <v>69</v>
      </c>
      <c r="G59" s="20"/>
      <c r="H59" s="5"/>
      <c r="I59" s="5"/>
    </row>
    <row r="60" spans="1:9" ht="12.75">
      <c r="A60" s="5"/>
      <c r="B60" s="7">
        <v>30</v>
      </c>
      <c r="C60" s="8" t="s">
        <v>41</v>
      </c>
      <c r="D60" s="4">
        <v>-23</v>
      </c>
      <c r="E60" s="10" t="str">
        <f>IF(D51=C50,C52,IF(D51=C52,C50,0))</f>
        <v>Фархутдинов Артур</v>
      </c>
      <c r="F60" s="4">
        <v>-33</v>
      </c>
      <c r="G60" s="6" t="str">
        <f>IF(G57=F55,F59,IF(G57=F59,F55,0))</f>
        <v>Фархутдинов Артур</v>
      </c>
      <c r="H60" s="14"/>
      <c r="I60" s="14"/>
    </row>
    <row r="61" spans="1:9" ht="12.75">
      <c r="A61" s="4">
        <v>-25</v>
      </c>
      <c r="B61" s="10" t="str">
        <f>IF(E49=D47,D51,IF(E49=D51,D47,0))</f>
        <v>Тимербулатов Раиль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Тимербулатов Раиль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Ошурбеков Руслан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71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Широкова Виолетта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Широкова Виолетта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5" t="s">
        <v>73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40524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74</v>
      </c>
      <c r="B7" s="28">
        <v>1</v>
      </c>
      <c r="C7" s="26" t="str">
        <f>4!F20</f>
        <v>Плаксиенко Егор</v>
      </c>
      <c r="D7" s="25"/>
      <c r="E7" s="25"/>
      <c r="F7" s="25"/>
      <c r="G7" s="25"/>
      <c r="H7" s="25"/>
      <c r="I7" s="25"/>
    </row>
    <row r="8" spans="1:9" ht="18">
      <c r="A8" s="27" t="s">
        <v>75</v>
      </c>
      <c r="B8" s="28">
        <v>2</v>
      </c>
      <c r="C8" s="26" t="str">
        <f>4!F31</f>
        <v>Исмайлов Азамат</v>
      </c>
      <c r="D8" s="25"/>
      <c r="E8" s="25"/>
      <c r="F8" s="25"/>
      <c r="G8" s="25"/>
      <c r="H8" s="25"/>
      <c r="I8" s="25"/>
    </row>
    <row r="9" spans="1:9" ht="18">
      <c r="A9" s="27" t="s">
        <v>76</v>
      </c>
      <c r="B9" s="28">
        <v>3</v>
      </c>
      <c r="C9" s="26" t="str">
        <f>4!G43</f>
        <v>Муллакильдина Регина</v>
      </c>
      <c r="D9" s="25"/>
      <c r="E9" s="25"/>
      <c r="F9" s="25"/>
      <c r="G9" s="25"/>
      <c r="H9" s="25"/>
      <c r="I9" s="25"/>
    </row>
    <row r="10" spans="1:9" ht="18">
      <c r="A10" s="27" t="s">
        <v>77</v>
      </c>
      <c r="B10" s="28">
        <v>4</v>
      </c>
      <c r="C10" s="26" t="str">
        <f>4!G51</f>
        <v>Мешков Игорь</v>
      </c>
      <c r="D10" s="25"/>
      <c r="E10" s="25"/>
      <c r="F10" s="25"/>
      <c r="G10" s="25"/>
      <c r="H10" s="25"/>
      <c r="I10" s="25"/>
    </row>
    <row r="11" spans="1:9" ht="18">
      <c r="A11" s="27" t="s">
        <v>78</v>
      </c>
      <c r="B11" s="28">
        <v>5</v>
      </c>
      <c r="C11" s="26" t="str">
        <f>4!C55</f>
        <v>Семенов Никита</v>
      </c>
      <c r="D11" s="25"/>
      <c r="E11" s="25"/>
      <c r="F11" s="25"/>
      <c r="G11" s="25"/>
      <c r="H11" s="25"/>
      <c r="I11" s="25"/>
    </row>
    <row r="12" spans="1:9" ht="18">
      <c r="A12" s="27" t="s">
        <v>79</v>
      </c>
      <c r="B12" s="28">
        <v>6</v>
      </c>
      <c r="C12" s="26" t="str">
        <f>4!C57</f>
        <v>Гаскаров Динар</v>
      </c>
      <c r="D12" s="25"/>
      <c r="E12" s="25"/>
      <c r="F12" s="25"/>
      <c r="G12" s="25"/>
      <c r="H12" s="25"/>
      <c r="I12" s="25"/>
    </row>
    <row r="13" spans="1:9" ht="18">
      <c r="A13" s="27" t="s">
        <v>45</v>
      </c>
      <c r="B13" s="28">
        <v>7</v>
      </c>
      <c r="C13" s="26" t="str">
        <f>4!C60</f>
        <v>Асылгужин Радмир</v>
      </c>
      <c r="D13" s="25"/>
      <c r="E13" s="25"/>
      <c r="F13" s="25"/>
      <c r="G13" s="25"/>
      <c r="H13" s="25"/>
      <c r="I13" s="25"/>
    </row>
    <row r="14" spans="1:9" ht="18">
      <c r="A14" s="27" t="s">
        <v>80</v>
      </c>
      <c r="B14" s="28">
        <v>8</v>
      </c>
      <c r="C14" s="26" t="str">
        <f>4!C62</f>
        <v>Молодцова Ксения</v>
      </c>
      <c r="D14" s="25"/>
      <c r="E14" s="25"/>
      <c r="F14" s="25"/>
      <c r="G14" s="25"/>
      <c r="H14" s="25"/>
      <c r="I14" s="25"/>
    </row>
    <row r="15" spans="1:9" ht="18">
      <c r="A15" s="27" t="s">
        <v>67</v>
      </c>
      <c r="B15" s="28">
        <v>9</v>
      </c>
      <c r="C15" s="26" t="str">
        <f>4!G57</f>
        <v>Валеева Гузель</v>
      </c>
      <c r="D15" s="25"/>
      <c r="E15" s="25"/>
      <c r="F15" s="25"/>
      <c r="G15" s="25"/>
      <c r="H15" s="25"/>
      <c r="I15" s="25"/>
    </row>
    <row r="16" spans="1:9" ht="18">
      <c r="A16" s="27" t="s">
        <v>81</v>
      </c>
      <c r="B16" s="28">
        <v>10</v>
      </c>
      <c r="C16" s="26" t="str">
        <f>4!G60</f>
        <v>Ухаль Владислав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4!G64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4!G66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4!D67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4!D70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4!G69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4!G71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2" t="str">
        <f>Сп4!A1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Сп4!A2</f>
        <v>1/32 финала Турнира Михаил Саркиев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Сп4!A3</f>
        <v>40524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Исмайлов Азамат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Валеева Гузель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Асылгужин Радмир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74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Муллакильдина Регина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78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77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Семенов Никита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76</v>
      </c>
      <c r="G20" s="8"/>
      <c r="H20" s="8"/>
      <c r="I20" s="8"/>
    </row>
    <row r="21" spans="1:9" ht="12.75">
      <c r="A21" s="4">
        <v>3</v>
      </c>
      <c r="B21" s="6" t="str">
        <f>Сп4!A9</f>
        <v>Плаксиенко Егор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76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76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Гаскаров Динар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76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Ухаль Владислав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Молодцова Ксения</v>
      </c>
      <c r="C31" s="11"/>
      <c r="D31" s="11"/>
      <c r="E31" s="4">
        <v>-15</v>
      </c>
      <c r="F31" s="6" t="str">
        <f>IF(F20=E12,E28,IF(F20=E28,E12,0))</f>
        <v>Исмайлов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75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Сп4!A21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Мешков Игорь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Муллакильдина Регина</v>
      </c>
      <c r="F37" s="5"/>
      <c r="G37" s="5"/>
      <c r="H37" s="5"/>
      <c r="I37" s="5"/>
    </row>
    <row r="38" spans="1:9" ht="12.75">
      <c r="A38" s="5"/>
      <c r="B38" s="7">
        <v>16</v>
      </c>
      <c r="C38" s="33" t="s">
        <v>67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Валеева Гузель</v>
      </c>
      <c r="C39" s="7">
        <v>20</v>
      </c>
      <c r="D39" s="33" t="s">
        <v>81</v>
      </c>
      <c r="E39" s="7">
        <v>26</v>
      </c>
      <c r="F39" s="33" t="s">
        <v>78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Молодцова Ксения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4" t="s">
        <v>79</v>
      </c>
      <c r="F41" s="11"/>
      <c r="G41" s="5"/>
      <c r="H41" s="5"/>
      <c r="I41" s="5"/>
    </row>
    <row r="42" spans="1:9" ht="12.75">
      <c r="A42" s="5"/>
      <c r="B42" s="7">
        <v>17</v>
      </c>
      <c r="C42" s="33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4" t="s">
        <v>79</v>
      </c>
      <c r="E43" s="15"/>
      <c r="F43" s="7">
        <v>28</v>
      </c>
      <c r="G43" s="33" t="s">
        <v>78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Гаскаров Динар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Мешков Игорь</v>
      </c>
      <c r="F45" s="11"/>
      <c r="G45" s="15"/>
      <c r="H45" s="5"/>
      <c r="I45" s="5"/>
    </row>
    <row r="46" spans="1:9" ht="12.75">
      <c r="A46" s="5"/>
      <c r="B46" s="7">
        <v>18</v>
      </c>
      <c r="C46" s="33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3" t="s">
        <v>77</v>
      </c>
      <c r="E47" s="7">
        <v>27</v>
      </c>
      <c r="F47" s="34" t="s">
        <v>75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Семенов Никита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Ухаль Владислав</v>
      </c>
      <c r="C49" s="5"/>
      <c r="D49" s="7">
        <v>25</v>
      </c>
      <c r="E49" s="34" t="s">
        <v>77</v>
      </c>
      <c r="F49" s="5"/>
      <c r="G49" s="15"/>
      <c r="H49" s="5"/>
      <c r="I49" s="5"/>
    </row>
    <row r="50" spans="1:9" ht="12.75">
      <c r="A50" s="5"/>
      <c r="B50" s="7">
        <v>19</v>
      </c>
      <c r="C50" s="33" t="s">
        <v>45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4" t="s">
        <v>80</v>
      </c>
      <c r="E51" s="15"/>
      <c r="F51" s="4">
        <v>-28</v>
      </c>
      <c r="G51" s="6" t="str">
        <f>IF(G43=F39,F47,IF(G43=F47,F39,0))</f>
        <v>Мешков Игорь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Асылгужин Радмир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Гаскаров Динар</v>
      </c>
      <c r="C54" s="5"/>
      <c r="D54" s="4">
        <v>-20</v>
      </c>
      <c r="E54" s="6" t="str">
        <f>IF(D39=C38,C40,IF(D39=C40,C38,0))</f>
        <v>Валеева Гузель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77</v>
      </c>
      <c r="D55" s="5"/>
      <c r="E55" s="7">
        <v>31</v>
      </c>
      <c r="F55" s="8" t="s">
        <v>67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Никита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Гаскаров Динар</v>
      </c>
      <c r="D57" s="5"/>
      <c r="E57" s="5"/>
      <c r="F57" s="7">
        <v>33</v>
      </c>
      <c r="G57" s="8" t="s">
        <v>67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Молодцова Ксения</v>
      </c>
      <c r="C59" s="5"/>
      <c r="D59" s="5"/>
      <c r="E59" s="7">
        <v>32</v>
      </c>
      <c r="F59" s="12" t="s">
        <v>45</v>
      </c>
      <c r="G59" s="20"/>
      <c r="H59" s="5"/>
      <c r="I59" s="5"/>
    </row>
    <row r="60" spans="1:9" ht="12.75">
      <c r="A60" s="5"/>
      <c r="B60" s="7">
        <v>30</v>
      </c>
      <c r="C60" s="8" t="s">
        <v>80</v>
      </c>
      <c r="D60" s="4">
        <v>-23</v>
      </c>
      <c r="E60" s="10" t="str">
        <f>IF(D51=C50,C52,IF(D51=C52,C50,0))</f>
        <v>Ухаль Владислав</v>
      </c>
      <c r="F60" s="4">
        <v>-33</v>
      </c>
      <c r="G60" s="6" t="str">
        <f>IF(G57=F55,F59,IF(G57=F59,F55,0))</f>
        <v>Ухаль Владислав</v>
      </c>
      <c r="H60" s="14"/>
      <c r="I60" s="14"/>
    </row>
    <row r="61" spans="1:9" ht="12.75">
      <c r="A61" s="4">
        <v>-25</v>
      </c>
      <c r="B61" s="10" t="str">
        <f>IF(E49=D47,D51,IF(E49=D51,D47,0))</f>
        <v>Асылгужин Радмир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Молодцова Ксения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59" t="s">
        <v>10</v>
      </c>
      <c r="I65" s="59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82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40531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83</v>
      </c>
      <c r="B7" s="28">
        <v>1</v>
      </c>
      <c r="C7" s="26" t="str">
        <f>3стр1!G36</f>
        <v>Плевако Дмитрий</v>
      </c>
      <c r="D7" s="25"/>
      <c r="E7" s="25"/>
      <c r="F7" s="25"/>
      <c r="G7" s="25"/>
      <c r="H7" s="25"/>
      <c r="I7" s="25"/>
    </row>
    <row r="8" spans="1:9" ht="18">
      <c r="A8" s="27" t="s">
        <v>84</v>
      </c>
      <c r="B8" s="28">
        <v>2</v>
      </c>
      <c r="C8" s="26" t="str">
        <f>3стр1!G56</f>
        <v>Рамазанов Рустем</v>
      </c>
      <c r="D8" s="25"/>
      <c r="E8" s="25"/>
      <c r="F8" s="25"/>
      <c r="G8" s="25"/>
      <c r="H8" s="25"/>
      <c r="I8" s="25"/>
    </row>
    <row r="9" spans="1:9" ht="18">
      <c r="A9" s="27" t="s">
        <v>85</v>
      </c>
      <c r="B9" s="28">
        <v>3</v>
      </c>
      <c r="C9" s="26" t="str">
        <f>3стр2!I22</f>
        <v>Егоров Максим</v>
      </c>
      <c r="D9" s="25"/>
      <c r="E9" s="25"/>
      <c r="F9" s="25"/>
      <c r="G9" s="25"/>
      <c r="H9" s="25"/>
      <c r="I9" s="25"/>
    </row>
    <row r="10" spans="1:9" ht="18">
      <c r="A10" s="27" t="s">
        <v>76</v>
      </c>
      <c r="B10" s="28">
        <v>4</v>
      </c>
      <c r="C10" s="26" t="str">
        <f>3стр2!I32</f>
        <v>Буков Владислав</v>
      </c>
      <c r="D10" s="25"/>
      <c r="E10" s="25"/>
      <c r="F10" s="25"/>
      <c r="G10" s="25"/>
      <c r="H10" s="25"/>
      <c r="I10" s="25"/>
    </row>
    <row r="11" spans="1:9" ht="18">
      <c r="A11" s="27" t="s">
        <v>74</v>
      </c>
      <c r="B11" s="28">
        <v>5</v>
      </c>
      <c r="C11" s="26" t="str">
        <f>3стр1!G63</f>
        <v>Аминов Артур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6</v>
      </c>
      <c r="C12" s="26" t="str">
        <f>3стр1!G65</f>
        <v>Плаксиенко Егор</v>
      </c>
      <c r="D12" s="25"/>
      <c r="E12" s="25"/>
      <c r="F12" s="25"/>
      <c r="G12" s="25"/>
      <c r="H12" s="25"/>
      <c r="I12" s="25"/>
    </row>
    <row r="13" spans="1:9" ht="18">
      <c r="A13" s="27" t="s">
        <v>87</v>
      </c>
      <c r="B13" s="28">
        <v>7</v>
      </c>
      <c r="C13" s="26" t="str">
        <f>3стр1!G68</f>
        <v>Бурцев Илья</v>
      </c>
      <c r="D13" s="25"/>
      <c r="E13" s="25"/>
      <c r="F13" s="25"/>
      <c r="G13" s="25"/>
      <c r="H13" s="25"/>
      <c r="I13" s="25"/>
    </row>
    <row r="14" spans="1:9" ht="18">
      <c r="A14" s="27" t="s">
        <v>78</v>
      </c>
      <c r="B14" s="28">
        <v>8</v>
      </c>
      <c r="C14" s="26" t="str">
        <f>3стр1!G70</f>
        <v>Исмайлов Азамат</v>
      </c>
      <c r="D14" s="25"/>
      <c r="E14" s="25"/>
      <c r="F14" s="25"/>
      <c r="G14" s="25"/>
      <c r="H14" s="25"/>
      <c r="I14" s="25"/>
    </row>
    <row r="15" spans="1:9" ht="18">
      <c r="A15" s="27" t="s">
        <v>88</v>
      </c>
      <c r="B15" s="28">
        <v>9</v>
      </c>
      <c r="C15" s="26" t="str">
        <f>3стр1!D72</f>
        <v>Муллакильдина Регина</v>
      </c>
      <c r="D15" s="25"/>
      <c r="E15" s="25"/>
      <c r="F15" s="25"/>
      <c r="G15" s="25"/>
      <c r="H15" s="25"/>
      <c r="I15" s="25"/>
    </row>
    <row r="16" spans="1:9" ht="18">
      <c r="A16" s="27" t="s">
        <v>89</v>
      </c>
      <c r="B16" s="28">
        <v>10</v>
      </c>
      <c r="C16" s="26" t="str">
        <f>3стр1!D75</f>
        <v>Терехов Андрей</v>
      </c>
      <c r="D16" s="25"/>
      <c r="E16" s="25"/>
      <c r="F16" s="25"/>
      <c r="G16" s="25"/>
      <c r="H16" s="25"/>
      <c r="I16" s="25"/>
    </row>
    <row r="17" spans="1:9" ht="18">
      <c r="A17" s="27" t="s">
        <v>90</v>
      </c>
      <c r="B17" s="28">
        <v>11</v>
      </c>
      <c r="C17" s="26" t="str">
        <f>3стр1!G73</f>
        <v>Нураева Камилла</v>
      </c>
      <c r="D17" s="25"/>
      <c r="E17" s="25"/>
      <c r="F17" s="25"/>
      <c r="G17" s="25"/>
      <c r="H17" s="25"/>
      <c r="I17" s="25"/>
    </row>
    <row r="18" spans="1:9" ht="18">
      <c r="A18" s="27" t="s">
        <v>79</v>
      </c>
      <c r="B18" s="28">
        <v>12</v>
      </c>
      <c r="C18" s="26" t="str">
        <f>3стр1!G75</f>
        <v>Гаскаров Динар</v>
      </c>
      <c r="D18" s="25"/>
      <c r="E18" s="25"/>
      <c r="F18" s="25"/>
      <c r="G18" s="25"/>
      <c r="H18" s="25"/>
      <c r="I18" s="25"/>
    </row>
    <row r="19" spans="1:9" ht="18">
      <c r="A19" s="27" t="s">
        <v>80</v>
      </c>
      <c r="B19" s="28">
        <v>13</v>
      </c>
      <c r="C19" s="26" t="str">
        <f>3стр2!I40</f>
        <v>Новиков Иван</v>
      </c>
      <c r="D19" s="25"/>
      <c r="E19" s="25"/>
      <c r="F19" s="25"/>
      <c r="G19" s="25"/>
      <c r="H19" s="25"/>
      <c r="I19" s="25"/>
    </row>
    <row r="20" spans="1:9" ht="18">
      <c r="A20" s="27" t="s">
        <v>91</v>
      </c>
      <c r="B20" s="28">
        <v>14</v>
      </c>
      <c r="C20" s="26" t="str">
        <f>3стр2!I44</f>
        <v>Халимонова Мария</v>
      </c>
      <c r="D20" s="25"/>
      <c r="E20" s="25"/>
      <c r="F20" s="25"/>
      <c r="G20" s="25"/>
      <c r="H20" s="25"/>
      <c r="I20" s="25"/>
    </row>
    <row r="21" spans="1:9" ht="18">
      <c r="A21" s="27" t="s">
        <v>92</v>
      </c>
      <c r="B21" s="28">
        <v>15</v>
      </c>
      <c r="C21" s="26" t="str">
        <f>3стр2!I46</f>
        <v>Чишов Алексей</v>
      </c>
      <c r="D21" s="25"/>
      <c r="E21" s="25"/>
      <c r="F21" s="25"/>
      <c r="G21" s="25"/>
      <c r="H21" s="25"/>
      <c r="I21" s="25"/>
    </row>
    <row r="22" spans="1:9" ht="18">
      <c r="A22" s="27" t="s">
        <v>93</v>
      </c>
      <c r="B22" s="28">
        <v>16</v>
      </c>
      <c r="C22" s="26" t="str">
        <f>3стр2!I48</f>
        <v>Асылгужин Радмир</v>
      </c>
      <c r="D22" s="25"/>
      <c r="E22" s="25"/>
      <c r="F22" s="25"/>
      <c r="G22" s="25"/>
      <c r="H22" s="25"/>
      <c r="I22" s="25"/>
    </row>
    <row r="23" spans="1:9" ht="18">
      <c r="A23" s="27" t="s">
        <v>94</v>
      </c>
      <c r="B23" s="28">
        <v>17</v>
      </c>
      <c r="C23" s="26" t="str">
        <f>3стр2!E44</f>
        <v>Ипатов Дмитрий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3стр2!E50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3стр2!E53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3стр2!E55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3стр2!I53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3стр2!I57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3стр2!I59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3стр2!I61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3стр2!E63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3стр2!E69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3стр2!E72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3стр2!E74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3стр2!I66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3стр2!I70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3стр2!I72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3стр2!I74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2010-11-27T06:52:45Z</cp:lastPrinted>
  <dcterms:created xsi:type="dcterms:W3CDTF">2008-02-03T08:28:10Z</dcterms:created>
  <dcterms:modified xsi:type="dcterms:W3CDTF">2011-01-31T12:48:16Z</dcterms:modified>
  <cp:category/>
  <cp:version/>
  <cp:contentType/>
  <cp:contentStatus/>
</cp:coreProperties>
</file>