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13"/>
  </bookViews>
  <sheets>
    <sheet name="Сп4" sheetId="1" r:id="rId1"/>
    <sheet name="4" sheetId="2" r:id="rId2"/>
    <sheet name="Сп3" sheetId="3" r:id="rId3"/>
    <sheet name="3" sheetId="4" r:id="rId4"/>
    <sheet name="2" sheetId="5" r:id="rId5"/>
    <sheet name="Сп1" sheetId="6" r:id="rId6"/>
    <sheet name="1стр1" sheetId="7" r:id="rId7"/>
    <sheet name="1стр2" sheetId="8" r:id="rId8"/>
    <sheet name="СпВ" sheetId="9" r:id="rId9"/>
    <sheet name="Встр1" sheetId="10" r:id="rId10"/>
    <sheet name="Встр2" sheetId="11" r:id="rId11"/>
    <sheet name="СпК" sheetId="12" r:id="rId12"/>
    <sheet name="К" sheetId="13" r:id="rId13"/>
    <sheet name="СпМ" sheetId="14" r:id="rId14"/>
    <sheet name="Мстр1" sheetId="15" r:id="rId15"/>
    <sheet name="Мстр2" sheetId="16" r:id="rId16"/>
  </sheets>
  <definedNames>
    <definedName name="_xlnm.Print_Area" localSheetId="6">'1стр1'!$A$1:$G$76</definedName>
    <definedName name="_xlnm.Print_Area" localSheetId="7">'1стр2'!$A$1:$K$76</definedName>
    <definedName name="_xlnm.Print_Area" localSheetId="3">'3'!$A$1:$J$36</definedName>
    <definedName name="_xlnm.Print_Area" localSheetId="1">'4'!$A$1:$J$72</definedName>
    <definedName name="_xlnm.Print_Area" localSheetId="9">'Встр1'!$A$1:$G$76</definedName>
    <definedName name="_xlnm.Print_Area" localSheetId="10">'Встр2'!$A$1:$K$76</definedName>
    <definedName name="_xlnm.Print_Area" localSheetId="12">'К'!$A$1:$J$72</definedName>
    <definedName name="_xlnm.Print_Area" localSheetId="14">'Мстр1'!$A$1:$G$76</definedName>
    <definedName name="_xlnm.Print_Area" localSheetId="15">'Мстр2'!$A$1:$K$76</definedName>
    <definedName name="_xlnm.Print_Area" localSheetId="5">'Сп1'!$A$1:$I$38</definedName>
    <definedName name="_xlnm.Print_Area" localSheetId="2">'Сп3'!$A$1:$I$14</definedName>
    <definedName name="_xlnm.Print_Area" localSheetId="0">'Сп4'!$A$1:$I$22</definedName>
    <definedName name="_xlnm.Print_Area" localSheetId="8">'СпВ'!$A$1:$I$38</definedName>
    <definedName name="_xlnm.Print_Area" localSheetId="11">'СпК'!$A$1:$I$22</definedName>
    <definedName name="_xlnm.Print_Area" localSheetId="13">'СпМ'!$A$1:$I$38</definedName>
  </definedNames>
  <calcPr fullCalcOnLoad="1"/>
</workbook>
</file>

<file path=xl/sharedStrings.xml><?xml version="1.0" encoding="utf-8"?>
<sst xmlns="http://schemas.openxmlformats.org/spreadsheetml/2006/main" count="638" uniqueCount="127">
  <si>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</si>
  <si>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</si>
  <si>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</si>
  <si>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</si>
  <si>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</si>
  <si>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</si>
  <si>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</si>
  <si>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</si>
  <si>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</si>
  <si>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</si>
  <si>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</si>
  <si>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</si>
  <si>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</si>
  <si>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</si>
  <si>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</si>
  <si>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</si>
  <si>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</si>
  <si>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</si>
  <si>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</si>
  <si>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</si>
  <si>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</si>
  <si>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</si>
  <si>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</si>
  <si>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</si>
  <si>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</si>
  <si>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</si>
  <si>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</si>
  <si>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</si>
  <si>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</si>
  <si>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</si>
  <si>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</si>
  <si>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</si>
  <si>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</si>
  <si>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Список в соответствии с рейтингом</t>
  </si>
  <si>
    <t>№</t>
  </si>
  <si>
    <t>Список согласно занятым местам</t>
  </si>
  <si>
    <t>Кубок Башкортостана 2010</t>
  </si>
  <si>
    <t>Аристов Александр</t>
  </si>
  <si>
    <t>Яковлев Михаил</t>
  </si>
  <si>
    <t>Аббасов Рустамхон</t>
  </si>
  <si>
    <t>Харламов Руслан</t>
  </si>
  <si>
    <t>Урманов Артур</t>
  </si>
  <si>
    <t>Исмайлов Азат</t>
  </si>
  <si>
    <t>Шапошников Александр</t>
  </si>
  <si>
    <t>Аюпов Айдар</t>
  </si>
  <si>
    <t>Сазонов Николай</t>
  </si>
  <si>
    <t>Сафиуллин Азат</t>
  </si>
  <si>
    <t>Хайруллин Ренат</t>
  </si>
  <si>
    <t>Мазурин Александр</t>
  </si>
  <si>
    <t>Шакуров Нафис</t>
  </si>
  <si>
    <t>Коротеев Георгий</t>
  </si>
  <si>
    <t>Мазурин Викентий</t>
  </si>
  <si>
    <t>Бережной Николай</t>
  </si>
  <si>
    <t>Барышев Сергей</t>
  </si>
  <si>
    <t>Хабиров Марс</t>
  </si>
  <si>
    <t>Топорков Артем</t>
  </si>
  <si>
    <t>Хубатулин Ринат</t>
  </si>
  <si>
    <t>Зубайдуллин Артем</t>
  </si>
  <si>
    <t>Тодрамович Александр</t>
  </si>
  <si>
    <t>Топорков Юрий</t>
  </si>
  <si>
    <t>Топорков Артур</t>
  </si>
  <si>
    <t>1/2 финала Турнира День памяти воинов-интернационалистов</t>
  </si>
  <si>
    <t>Салманов Сергей</t>
  </si>
  <si>
    <t>Бакиров Наиль</t>
  </si>
  <si>
    <t>Коробко Павел</t>
  </si>
  <si>
    <t>Прокофьев Михаил</t>
  </si>
  <si>
    <t>Гайнанов Азат</t>
  </si>
  <si>
    <t>Семенов Константин</t>
  </si>
  <si>
    <t>Ларионов Даниил</t>
  </si>
  <si>
    <t>Алмаев Раис</t>
  </si>
  <si>
    <t>Набиуллин Ильшат</t>
  </si>
  <si>
    <t>Полуфинал ветеранов Турнира День памяти воинов-интернационалистов</t>
  </si>
  <si>
    <t>Фаткулин Раис</t>
  </si>
  <si>
    <t>Уткулов Ринат</t>
  </si>
  <si>
    <t>Кузнецов Владимир</t>
  </si>
  <si>
    <t>Семенов Юрий</t>
  </si>
  <si>
    <t>Усков Сергей</t>
  </si>
  <si>
    <t>Стародубцев Олег</t>
  </si>
  <si>
    <t>Могилевская Инесса</t>
  </si>
  <si>
    <t>Толкачев Иван</t>
  </si>
  <si>
    <t>Ахметзянов Фауль</t>
  </si>
  <si>
    <t>Ложкин Сергей</t>
  </si>
  <si>
    <t>Тарараев Петр</t>
  </si>
  <si>
    <t>Куряева Валентина</t>
  </si>
  <si>
    <t>Алпацкий Валентин</t>
  </si>
  <si>
    <t>Демушкин Дмитрий</t>
  </si>
  <si>
    <t>Гизатуллина Таскира</t>
  </si>
  <si>
    <t>Хакимова Фиоза</t>
  </si>
  <si>
    <t>Халимонов Евгений</t>
  </si>
  <si>
    <t>Финал Турнира День памяти воинов-интернационалистов</t>
  </si>
  <si>
    <t>1/4 финала Турнира День памяти воинов-интернационалистов</t>
  </si>
  <si>
    <t>Якупов Рустем</t>
  </si>
  <si>
    <t>Лось Андрей</t>
  </si>
  <si>
    <t>Хадарин Артем</t>
  </si>
  <si>
    <t>Лебедь Виктор</t>
  </si>
  <si>
    <t>Молодцов Вадим</t>
  </si>
  <si>
    <t>Ямалетдинов Азамат</t>
  </si>
  <si>
    <t>Фоминых Илья</t>
  </si>
  <si>
    <t>Апсатарова Наталья</t>
  </si>
  <si>
    <t>Батыров Ильдан</t>
  </si>
  <si>
    <t>Давлетбаев Азат</t>
  </si>
  <si>
    <t>1/8 финала Турнира День памяти воинов-интернационалистов</t>
  </si>
  <si>
    <t>Ф.И.О.</t>
  </si>
  <si>
    <t>место</t>
  </si>
  <si>
    <t>1</t>
  </si>
  <si>
    <t>3</t>
  </si>
  <si>
    <t>2</t>
  </si>
  <si>
    <t>Грошев Юрий</t>
  </si>
  <si>
    <t>0</t>
  </si>
  <si>
    <t>1/16 финала Турнира День памяти воинов-интернационалистов</t>
  </si>
  <si>
    <t>Карамов Айнур</t>
  </si>
  <si>
    <t>Низамутдинов Эльмир</t>
  </si>
  <si>
    <t>Мартынов Павел</t>
  </si>
  <si>
    <t>Гилемханова Дина</t>
  </si>
  <si>
    <t>Медведев Тарас</t>
  </si>
  <si>
    <t>Ишимгулов Тимур</t>
  </si>
  <si>
    <t>Мухетдинова Гузель</t>
  </si>
  <si>
    <t>1/32 финала Турнира "День памяти воинов-интернационалистов"</t>
  </si>
  <si>
    <t>10 января 2010 г.</t>
  </si>
  <si>
    <t>Сиротенко Вадим</t>
  </si>
  <si>
    <t>Бортко Вячеслав</t>
  </si>
  <si>
    <t>Шагалеев Ленар</t>
  </si>
  <si>
    <t>Балхияров Алмаз</t>
  </si>
  <si>
    <t>Гайсина Альфия</t>
  </si>
  <si>
    <t>Гилемханов Ильгиз</t>
  </si>
  <si>
    <t>Давлетшина Эльвира</t>
  </si>
  <si>
    <t>Хусаенова Лиана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</si>
</sst>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10"/>
      <color indexed="8"/>
      <name val="Arial"/>
      <family val="2"/>
    </font>
    <font>
      <b/>
      <sz val="11"/>
      <name val="Arial Cyr"/>
      <family val="0"/>
    </font>
    <font>
      <b/>
      <sz val="11"/>
      <name val="Arial"/>
      <family val="2"/>
    </font>
    <font>
      <sz val="26"/>
      <name val="Arial"/>
      <family val="2"/>
    </font>
    <font>
      <b/>
      <sz val="9"/>
      <name val="Arial Cyr"/>
      <family val="2"/>
    </font>
    <font>
      <sz val="12"/>
      <name val="Arial Cyr"/>
      <family val="0"/>
    </font>
    <font>
      <sz val="16"/>
      <name val="Arial Cyr"/>
      <family val="0"/>
    </font>
    <font>
      <sz val="20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181" fontId="12" fillId="2" borderId="0" xfId="0" applyNumberFormat="1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15" fillId="2" borderId="0" xfId="0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 horizontal="center"/>
      <protection/>
    </xf>
    <xf numFmtId="181" fontId="12" fillId="2" borderId="0" xfId="0" applyNumberFormat="1" applyFont="1" applyFill="1" applyAlignment="1" applyProtection="1">
      <alignment horizontal="center"/>
      <protection/>
    </xf>
    <xf numFmtId="0" fontId="16" fillId="2" borderId="1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 horizontal="left"/>
      <protection/>
    </xf>
    <xf numFmtId="0" fontId="17" fillId="2" borderId="0" xfId="0" applyFont="1" applyFill="1" applyAlignment="1" applyProtection="1">
      <alignment horizont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49" fontId="19" fillId="0" borderId="0" xfId="17" applyNumberFormat="1" applyFont="1" applyFill="1" applyAlignment="1">
      <alignment horizontal="center" vertical="center"/>
      <protection/>
    </xf>
    <xf numFmtId="0" fontId="0" fillId="0" borderId="0" xfId="17" applyFill="1">
      <alignment/>
      <protection/>
    </xf>
    <xf numFmtId="49" fontId="0" fillId="0" borderId="0" xfId="17" applyNumberFormat="1" applyFill="1">
      <alignment/>
      <protection/>
    </xf>
    <xf numFmtId="49" fontId="6" fillId="0" borderId="0" xfId="17" applyNumberFormat="1" applyFont="1" applyFill="1" applyAlignment="1">
      <alignment horizontal="center"/>
      <protection/>
    </xf>
    <xf numFmtId="181" fontId="6" fillId="0" borderId="0" xfId="17" applyNumberFormat="1" applyFont="1" applyFill="1" applyAlignment="1">
      <alignment horizontal="center"/>
      <protection/>
    </xf>
    <xf numFmtId="49" fontId="0" fillId="0" borderId="0" xfId="17" applyNumberFormat="1" applyFill="1">
      <alignment/>
      <protection/>
    </xf>
    <xf numFmtId="49" fontId="20" fillId="0" borderId="5" xfId="17" applyNumberFormat="1" applyFont="1" applyFill="1" applyBorder="1" applyAlignment="1">
      <alignment horizontal="center" vertical="center" wrapText="1"/>
      <protection/>
    </xf>
    <xf numFmtId="49" fontId="21" fillId="0" borderId="7" xfId="17" applyNumberFormat="1" applyFont="1" applyFill="1" applyBorder="1" applyAlignment="1">
      <alignment horizontal="center" vertical="center"/>
      <protection/>
    </xf>
    <xf numFmtId="49" fontId="21" fillId="0" borderId="8" xfId="17" applyNumberFormat="1" applyFont="1" applyFill="1" applyBorder="1" applyAlignment="1">
      <alignment horizontal="center" vertical="center"/>
      <protection/>
    </xf>
    <xf numFmtId="49" fontId="21" fillId="0" borderId="9" xfId="17" applyNumberFormat="1" applyFont="1" applyFill="1" applyBorder="1" applyAlignment="1">
      <alignment horizontal="center" vertical="center"/>
      <protection/>
    </xf>
    <xf numFmtId="49" fontId="21" fillId="0" borderId="5" xfId="17" applyNumberFormat="1" applyFont="1" applyFill="1" applyBorder="1" applyAlignment="1">
      <alignment horizontal="center" vertical="center" wrapText="1"/>
      <protection/>
    </xf>
    <xf numFmtId="49" fontId="11" fillId="0" borderId="5" xfId="17" applyNumberFormat="1" applyFont="1" applyFill="1" applyBorder="1" applyAlignment="1">
      <alignment horizontal="center" vertical="center" wrapText="1"/>
      <protection/>
    </xf>
    <xf numFmtId="49" fontId="21" fillId="0" borderId="5" xfId="17" applyNumberFormat="1" applyFont="1" applyFill="1" applyBorder="1" applyAlignment="1">
      <alignment horizontal="center" vertical="center"/>
      <protection/>
    </xf>
    <xf numFmtId="49" fontId="22" fillId="0" borderId="5" xfId="17" applyNumberFormat="1" applyFont="1" applyFill="1" applyBorder="1" applyAlignment="1">
      <alignment horizontal="left" vertical="center"/>
      <protection/>
    </xf>
    <xf numFmtId="49" fontId="6" fillId="5" borderId="5" xfId="17" applyNumberFormat="1" applyFont="1" applyFill="1" applyBorder="1" applyAlignment="1">
      <alignment horizontal="center" vertical="center"/>
      <protection/>
    </xf>
    <xf numFmtId="49" fontId="6" fillId="0" borderId="5" xfId="17" applyNumberFormat="1" applyFont="1" applyFill="1" applyBorder="1" applyAlignment="1">
      <alignment horizontal="center" vertical="center"/>
      <protection/>
    </xf>
    <xf numFmtId="49" fontId="23" fillId="0" borderId="5" xfId="17" applyNumberFormat="1" applyFont="1" applyFill="1" applyBorder="1" applyAlignment="1">
      <alignment horizontal="center" vertical="center"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 horizontal="right"/>
      <protection/>
    </xf>
    <xf numFmtId="0" fontId="15" fillId="2" borderId="0" xfId="0" applyFont="1" applyFill="1" applyAlignment="1">
      <alignment horizontal="center"/>
    </xf>
    <xf numFmtId="0" fontId="24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181" fontId="11" fillId="2" borderId="0" xfId="0" applyNumberFormat="1" applyFont="1" applyFill="1" applyAlignment="1">
      <alignment horizontal="center"/>
    </xf>
    <xf numFmtId="0" fontId="25" fillId="2" borderId="0" xfId="0" applyFont="1" applyFill="1" applyAlignment="1">
      <alignment vertical="center"/>
    </xf>
    <xf numFmtId="0" fontId="26" fillId="2" borderId="1" xfId="0" applyFont="1" applyFill="1" applyBorder="1" applyAlignment="1">
      <alignment vertical="center"/>
    </xf>
    <xf numFmtId="0" fontId="27" fillId="0" borderId="0" xfId="0" applyFont="1" applyAlignment="1">
      <alignment/>
    </xf>
    <xf numFmtId="0" fontId="25" fillId="2" borderId="2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26" fillId="2" borderId="3" xfId="0" applyFont="1" applyFill="1" applyBorder="1" applyAlignment="1">
      <alignment vertical="center"/>
    </xf>
    <xf numFmtId="0" fontId="25" fillId="2" borderId="3" xfId="0" applyFont="1" applyFill="1" applyBorder="1" applyAlignment="1">
      <alignment vertical="center"/>
    </xf>
    <xf numFmtId="0" fontId="25" fillId="2" borderId="4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/>
    </xf>
    <xf numFmtId="0" fontId="26" fillId="2" borderId="1" xfId="0" applyFont="1" applyFill="1" applyBorder="1" applyAlignment="1" applyProtection="1">
      <alignment horizontal="left"/>
      <protection/>
    </xf>
    <xf numFmtId="0" fontId="25" fillId="2" borderId="0" xfId="0" applyFont="1" applyFill="1" applyAlignment="1">
      <alignment horizontal="right" vertical="center"/>
    </xf>
    <xf numFmtId="0" fontId="25" fillId="2" borderId="10" xfId="0" applyFont="1" applyFill="1" applyBorder="1" applyAlignment="1">
      <alignment vertical="center"/>
    </xf>
    <xf numFmtId="0" fontId="26" fillId="2" borderId="3" xfId="0" applyFont="1" applyFill="1" applyBorder="1" applyAlignment="1" applyProtection="1">
      <alignment horizontal="left"/>
      <protection/>
    </xf>
    <xf numFmtId="0" fontId="25" fillId="2" borderId="4" xfId="0" applyFont="1" applyFill="1" applyBorder="1" applyAlignment="1">
      <alignment horizontal="right" vertical="center"/>
    </xf>
    <xf numFmtId="0" fontId="26" fillId="2" borderId="0" xfId="0" applyFont="1" applyFill="1" applyBorder="1" applyAlignment="1" applyProtection="1">
      <alignment horizontal="left"/>
      <protection/>
    </xf>
  </cellXfs>
  <cellStyles count="7">
    <cellStyle name="Normal" xfId="0"/>
    <cellStyle name="Currency" xfId="15"/>
    <cellStyle name="Currency [0]" xfId="16"/>
    <cellStyle name="Обычный_10062" xfId="17"/>
    <cellStyle name="Percent" xfId="18"/>
    <cellStyle name="Comma" xfId="19"/>
    <cellStyle name="Comma [0]" xfId="20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9</xdr:col>
      <xdr:colOff>9525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219075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304800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95250</xdr:colOff>
      <xdr:row>0</xdr:row>
      <xdr:rowOff>0</xdr:rowOff>
    </xdr:from>
    <xdr:to>
      <xdr:col>17</xdr:col>
      <xdr:colOff>428625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5905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117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2" t="s">
        <v>118</v>
      </c>
      <c r="B3" s="32"/>
      <c r="C3" s="32"/>
      <c r="D3" s="32"/>
      <c r="E3" s="32"/>
      <c r="F3" s="32"/>
      <c r="G3" s="32"/>
      <c r="H3" s="32"/>
      <c r="I3" s="32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110</v>
      </c>
      <c r="B7" s="28">
        <v>1</v>
      </c>
      <c r="C7" s="26" t="str">
        <f>4!F20</f>
        <v>Карамов Айнур</v>
      </c>
      <c r="D7" s="25"/>
      <c r="E7" s="25"/>
      <c r="F7" s="25"/>
      <c r="G7" s="25"/>
      <c r="H7" s="25"/>
      <c r="I7" s="25"/>
    </row>
    <row r="8" spans="1:9" ht="18">
      <c r="A8" s="27" t="s">
        <v>119</v>
      </c>
      <c r="B8" s="28">
        <v>2</v>
      </c>
      <c r="C8" s="26" t="str">
        <f>4!F31</f>
        <v>Сиротенко Вадим</v>
      </c>
      <c r="D8" s="25"/>
      <c r="E8" s="25"/>
      <c r="F8" s="25"/>
      <c r="G8" s="25"/>
      <c r="H8" s="25"/>
      <c r="I8" s="25"/>
    </row>
    <row r="9" spans="1:9" ht="18">
      <c r="A9" s="27" t="s">
        <v>120</v>
      </c>
      <c r="B9" s="28">
        <v>3</v>
      </c>
      <c r="C9" s="26" t="str">
        <f>4!G43</f>
        <v>Бортко Вячеслав</v>
      </c>
      <c r="D9" s="25"/>
      <c r="E9" s="25"/>
      <c r="F9" s="25"/>
      <c r="G9" s="25"/>
      <c r="H9" s="25"/>
      <c r="I9" s="25"/>
    </row>
    <row r="10" spans="1:9" ht="18">
      <c r="A10" s="27" t="s">
        <v>113</v>
      </c>
      <c r="B10" s="28">
        <v>4</v>
      </c>
      <c r="C10" s="26" t="str">
        <f>4!G51</f>
        <v>Балхияров Алмаз</v>
      </c>
      <c r="D10" s="25"/>
      <c r="E10" s="25"/>
      <c r="F10" s="25"/>
      <c r="G10" s="25"/>
      <c r="H10" s="25"/>
      <c r="I10" s="25"/>
    </row>
    <row r="11" spans="1:9" ht="18">
      <c r="A11" s="27" t="s">
        <v>121</v>
      </c>
      <c r="B11" s="28">
        <v>5</v>
      </c>
      <c r="C11" s="26" t="str">
        <f>4!C55</f>
        <v>Гилемханова Дина</v>
      </c>
      <c r="D11" s="25"/>
      <c r="E11" s="25"/>
      <c r="F11" s="25"/>
      <c r="G11" s="25"/>
      <c r="H11" s="25"/>
      <c r="I11" s="25"/>
    </row>
    <row r="12" spans="1:9" ht="18">
      <c r="A12" s="27" t="s">
        <v>122</v>
      </c>
      <c r="B12" s="28">
        <v>6</v>
      </c>
      <c r="C12" s="26" t="str">
        <f>4!C57</f>
        <v>Давлетшина Эльвира</v>
      </c>
      <c r="D12" s="25"/>
      <c r="E12" s="25"/>
      <c r="F12" s="25"/>
      <c r="G12" s="25"/>
      <c r="H12" s="25"/>
      <c r="I12" s="25"/>
    </row>
    <row r="13" spans="1:9" ht="18">
      <c r="A13" s="27" t="s">
        <v>123</v>
      </c>
      <c r="B13" s="28">
        <v>7</v>
      </c>
      <c r="C13" s="26" t="str">
        <f>4!C60</f>
        <v>Гайсина Альфия</v>
      </c>
      <c r="D13" s="25"/>
      <c r="E13" s="25"/>
      <c r="F13" s="25"/>
      <c r="G13" s="25"/>
      <c r="H13" s="25"/>
      <c r="I13" s="25"/>
    </row>
    <row r="14" spans="1:9" ht="18">
      <c r="A14" s="27" t="s">
        <v>124</v>
      </c>
      <c r="B14" s="28">
        <v>8</v>
      </c>
      <c r="C14" s="26" t="str">
        <f>4!C62</f>
        <v>Шагалеев Ленар</v>
      </c>
      <c r="D14" s="25"/>
      <c r="E14" s="25"/>
      <c r="F14" s="25"/>
      <c r="G14" s="25"/>
      <c r="H14" s="25"/>
      <c r="I14" s="25"/>
    </row>
    <row r="15" spans="1:9" ht="18">
      <c r="A15" s="27" t="s">
        <v>125</v>
      </c>
      <c r="B15" s="28">
        <v>9</v>
      </c>
      <c r="C15" s="26" t="str">
        <f>4!G57</f>
        <v>Гилемханов Ильгиз</v>
      </c>
      <c r="D15" s="25"/>
      <c r="E15" s="25"/>
      <c r="F15" s="25"/>
      <c r="G15" s="25"/>
      <c r="H15" s="25"/>
      <c r="I15" s="25"/>
    </row>
    <row r="16" spans="1:9" ht="18">
      <c r="A16" s="27" t="s">
        <v>126</v>
      </c>
      <c r="B16" s="28">
        <v>10</v>
      </c>
      <c r="C16" s="26" t="str">
        <f>4!G60</f>
        <v>Хусаенова Лиана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11</v>
      </c>
      <c r="C17" s="26">
        <f>4!G64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12</v>
      </c>
      <c r="C18" s="26">
        <f>4!G66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13</v>
      </c>
      <c r="C19" s="26">
        <f>4!D67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4!D70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4!G69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4!G71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СпВ!A1</f>
        <v>Кубок Башкортостана 2010</v>
      </c>
      <c r="B1" s="36"/>
      <c r="C1" s="36"/>
      <c r="D1" s="36"/>
      <c r="E1" s="36"/>
      <c r="F1" s="36"/>
      <c r="G1" s="36"/>
    </row>
    <row r="2" spans="1:7" ht="15">
      <c r="A2" s="45" t="str">
        <f>СпВ!A2</f>
        <v>Полуфинал ветеранов Турнира День памяти воинов-интернационалистов</v>
      </c>
      <c r="B2" s="45"/>
      <c r="C2" s="45"/>
      <c r="D2" s="45"/>
      <c r="E2" s="45"/>
      <c r="F2" s="45"/>
      <c r="G2" s="45"/>
    </row>
    <row r="3" spans="1:7" ht="15.75">
      <c r="A3" s="35">
        <f>СпВ!A3</f>
        <v>40216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СпВ!A7</f>
        <v>Аюпов Айдар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44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СпВ!A38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44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СпВ!A23</f>
        <v>Алпацкий Валентин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84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СпВ!A22</f>
        <v>Куряева Валентина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44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СпВ!A15</f>
        <v>Усков Сергей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76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СпВ!A30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76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СпВ!A31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75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СпВ!A14</f>
        <v>Семенов Юрий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44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СпВ!A11</f>
        <v>Уткулов Ринат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73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СпВ!A34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73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СпВ!A27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79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СпВ!A18</f>
        <v>Толкачев Иван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73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СпВ!A19</f>
        <v>Ахметзянов Фауль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80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СпВ!A26</f>
        <v>Хакимова Фиоза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72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СпВ!A35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72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СпВ!A10</f>
        <v>Фаткулин Раис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44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СпВ!A9</f>
        <v>Бережной Николай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52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СпВ!A36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52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СпВ!A25</f>
        <v>Гизатуллина Таскира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81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СпВ!A20</f>
        <v>Ложкин Сергей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52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СпВ!A17</f>
        <v>Могилевская Инесса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88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СпВ!A28</f>
        <v>Халимонов Евгений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88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СпВ!A33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56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СпВ!A12</f>
        <v>Хубатулин Ринат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52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СпВ!A13</f>
        <v>Кузнецов Владимир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74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СпВ!A32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74</v>
      </c>
      <c r="E56" s="11"/>
      <c r="F56" s="18">
        <v>-31</v>
      </c>
      <c r="G56" s="6" t="str">
        <f>IF(G36=F20,F52,IF(G36=F52,F20,0))</f>
        <v>Бережной Николай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СпВ!A29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77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СпВ!A16</f>
        <v>Стародубцев Олег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85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СпВ!A21</f>
        <v>Тарараев Петр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85</v>
      </c>
      <c r="D62" s="11"/>
      <c r="E62" s="4">
        <v>-58</v>
      </c>
      <c r="F62" s="6" t="str">
        <f>IF(Встр2!H14=Встр2!G10,Встр2!G18,IF(Встр2!H14=Встр2!G18,Встр2!G10,0))</f>
        <v>Демушкин Дмитрий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СпВ!A24</f>
        <v>Демушкин Дмитрий</v>
      </c>
      <c r="C63" s="11"/>
      <c r="D63" s="11"/>
      <c r="E63" s="5"/>
      <c r="F63" s="7">
        <v>61</v>
      </c>
      <c r="G63" s="8" t="s">
        <v>85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85</v>
      </c>
      <c r="E64" s="4">
        <v>-59</v>
      </c>
      <c r="F64" s="10" t="str">
        <f>IF(Встр2!H30=Встр2!G26,Встр2!G34,IF(Встр2!H30=Встр2!G34,Встр2!G26,0))</f>
        <v>Уткулов Ринат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СпВ!A37</f>
        <v>нет</v>
      </c>
      <c r="C65" s="11"/>
      <c r="D65" s="5"/>
      <c r="E65" s="5"/>
      <c r="F65" s="4">
        <v>-61</v>
      </c>
      <c r="G65" s="6" t="str">
        <f>IF(G63=F62,F64,IF(G63=F64,F62,0))</f>
        <v>Уткулов Ринат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50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СпВ!A8</f>
        <v>Коротеев Георгий</v>
      </c>
      <c r="C67" s="5"/>
      <c r="D67" s="5"/>
      <c r="E67" s="4">
        <v>-56</v>
      </c>
      <c r="F67" s="6" t="str">
        <f>IF(Встр2!G10=Встр2!F6,Встр2!F14,IF(Встр2!G10=Встр2!F14,Встр2!F6,0))</f>
        <v>Хубатулин Ринат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56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IF(Встр2!F6=Встр2!E4,Встр2!E8,IF(Встр2!F6=Встр2!E8,Встр2!E4,0))</f>
        <v>Усков Сергей</v>
      </c>
      <c r="C69" s="5"/>
      <c r="D69" s="5"/>
      <c r="E69" s="4">
        <v>-57</v>
      </c>
      <c r="F69" s="10" t="str">
        <f>IF(Встр2!G26=Встр2!F22,Встр2!F30,IF(Встр2!G26=Встр2!F30,Встр2!F22,0))</f>
        <v>Могилевская Инесса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72</v>
      </c>
      <c r="D70" s="5"/>
      <c r="E70" s="5"/>
      <c r="F70" s="4">
        <v>-62</v>
      </c>
      <c r="G70" s="6" t="str">
        <f>IF(G68=F67,F69,IF(G68=F69,F67,0))</f>
        <v>Могилевская Инесса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IF(Встр2!F14=Встр2!E12,Встр2!E16,IF(Встр2!F14=Встр2!E16,Встр2!E12,0))</f>
        <v>Фаткулин Раис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72</v>
      </c>
      <c r="E72" s="4">
        <v>-63</v>
      </c>
      <c r="F72" s="6" t="str">
        <f>IF(C70=B69,B71,IF(C70=B71,B69,0))</f>
        <v>Усков Сергей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IF(Встр2!F22=Встр2!E20,Встр2!E24,IF(Встр2!F22=Встр2!E24,Встр2!E20,0))</f>
        <v>Халимонов Евгений</v>
      </c>
      <c r="C73" s="11"/>
      <c r="D73" s="17" t="s">
        <v>6</v>
      </c>
      <c r="E73" s="5"/>
      <c r="F73" s="7">
        <v>66</v>
      </c>
      <c r="G73" s="8" t="s">
        <v>76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88</v>
      </c>
      <c r="D74" s="20"/>
      <c r="E74" s="4">
        <v>-64</v>
      </c>
      <c r="F74" s="10" t="str">
        <f>IF(C74=B73,B75,IF(C74=B75,B73,0))</f>
        <v>Тарараев Петр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IF(Встр2!F30=Встр2!E28,Встр2!E32,IF(Встр2!F30=Встр2!E32,Встр2!E28,0))</f>
        <v>Тарараев Петр</v>
      </c>
      <c r="C75" s="4">
        <v>-65</v>
      </c>
      <c r="D75" s="6" t="str">
        <f>IF(D72=C70,C74,IF(D72=C74,C70,0))</f>
        <v>Халимонов Евгений</v>
      </c>
      <c r="E75" s="5"/>
      <c r="F75" s="4">
        <v>-66</v>
      </c>
      <c r="G75" s="6" t="str">
        <f>IF(G73=F72,F74,IF(G73=F74,F72,0))</f>
        <v>Тарараев Петр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СпВ!A1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">
      <c r="A2" s="45" t="str">
        <f>СпВ!A2</f>
        <v>Полуфинал ветеранов Турнира День памяти воинов-интернационалистов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.75">
      <c r="A3" s="35">
        <f>СпВ!A3</f>
        <v>40216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IF(Встр1!C6=Встр1!B5,Встр1!B7,IF(Встр1!C6=Встр1!B7,Встр1!B5,0))</f>
        <v>нет</v>
      </c>
      <c r="C4" s="5"/>
      <c r="D4" s="4">
        <v>-25</v>
      </c>
      <c r="E4" s="6" t="str">
        <f>IF(Встр1!E12=Встр1!D8,Встр1!D16,IF(Встр1!E12=Встр1!D16,Встр1!D8,0))</f>
        <v>Усков Сергей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IF(Встр1!C10=Встр1!B9,Встр1!B11,IF(Встр1!C10=Встр1!B11,Встр1!B9,0))</f>
        <v>Куряева Валентина</v>
      </c>
      <c r="C6" s="7">
        <v>40</v>
      </c>
      <c r="D6" s="14" t="s">
        <v>50</v>
      </c>
      <c r="E6" s="7">
        <v>52</v>
      </c>
      <c r="F6" s="14" t="s">
        <v>50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IF(Встр1!D64=Встр1!C62,Встр1!C66,IF(Встр1!D64=Встр1!C66,Встр1!C62,0))</f>
        <v>Коротеев Георгий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IF(Встр1!C14=Встр1!B13,Встр1!B15,IF(Встр1!C14=Встр1!B15,Встр1!B13,0))</f>
        <v>нет</v>
      </c>
      <c r="C8" s="5"/>
      <c r="D8" s="7">
        <v>48</v>
      </c>
      <c r="E8" s="21" t="s">
        <v>50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IF(Встр1!C18=Встр1!B17,Встр1!B19,IF(Встр1!C18=Встр1!B19,Встр1!B17,0))</f>
        <v>нет</v>
      </c>
      <c r="C10" s="7">
        <v>41</v>
      </c>
      <c r="D10" s="21" t="s">
        <v>77</v>
      </c>
      <c r="E10" s="15"/>
      <c r="F10" s="7">
        <v>56</v>
      </c>
      <c r="G10" s="14" t="s">
        <v>50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IF(Встр1!D56=Встр1!C54,Встр1!C58,IF(Встр1!D56=Встр1!C58,Встр1!C54,0))</f>
        <v>Стародубцев Олег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IF(Встр1!C22=Встр1!B21,Встр1!B23,IF(Встр1!C22=Встр1!B23,Встр1!B21,0))</f>
        <v>нет</v>
      </c>
      <c r="C12" s="5"/>
      <c r="D12" s="4">
        <v>-26</v>
      </c>
      <c r="E12" s="6" t="str">
        <f>IF(Встр1!E28=Встр1!D24,Встр1!D32,IF(Встр1!E28=Встр1!D32,Встр1!D24,0))</f>
        <v>Фаткулин Раис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IF(Встр1!C26=Встр1!B25,Встр1!B27,IF(Встр1!C26=Встр1!B27,Встр1!B25,0))</f>
        <v>нет</v>
      </c>
      <c r="C14" s="7">
        <v>42</v>
      </c>
      <c r="D14" s="14" t="s">
        <v>56</v>
      </c>
      <c r="E14" s="7">
        <v>53</v>
      </c>
      <c r="F14" s="21" t="s">
        <v>56</v>
      </c>
      <c r="G14" s="7">
        <v>58</v>
      </c>
      <c r="H14" s="14" t="s">
        <v>50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IF(Встр1!D48=Встр1!C46,Встр1!C50,IF(Встр1!D48=Встр1!C50,Встр1!C46,0))</f>
        <v>Хубатулин Ринат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IF(Встр1!C30=Встр1!B29,Встр1!B31,IF(Встр1!C30=Встр1!B31,Встр1!B29,0))</f>
        <v>Хакимова Фиоза</v>
      </c>
      <c r="C16" s="5"/>
      <c r="D16" s="7">
        <v>49</v>
      </c>
      <c r="E16" s="21" t="s">
        <v>56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87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IF(Встр1!C34=Встр1!B33,Встр1!B35,IF(Встр1!C34=Встр1!B35,Встр1!B33,0))</f>
        <v>нет</v>
      </c>
      <c r="C18" s="7">
        <v>43</v>
      </c>
      <c r="D18" s="21" t="s">
        <v>81</v>
      </c>
      <c r="E18" s="15"/>
      <c r="F18" s="4">
        <v>-30</v>
      </c>
      <c r="G18" s="10" t="str">
        <f>IF(Встр1!F52=Встр1!E44,Встр1!E60,IF(Встр1!F52=Встр1!E60,Встр1!E44,0))</f>
        <v>Демушкин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IF(Встр1!D40=Встр1!C38,Встр1!C42,IF(Встр1!D40=Встр1!C42,Встр1!C38,0))</f>
        <v>Ложкин Сергей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IF(Встр1!C38=Встр1!B37,Встр1!B39,IF(Встр1!C38=Встр1!B39,Встр1!B37,0))</f>
        <v>нет</v>
      </c>
      <c r="C20" s="5"/>
      <c r="D20" s="4">
        <v>-27</v>
      </c>
      <c r="E20" s="6" t="str">
        <f>IF(Встр1!E44=Встр1!D40,Встр1!D48,IF(Встр1!E44=Встр1!D48,Встр1!D40,0))</f>
        <v>Халимонов Евгений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86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IF(Встр1!C42=Встр1!B41,Встр1!B43,IF(Встр1!C42=Встр1!B43,Встр1!B41,0))</f>
        <v>Гизатуллина Таскира</v>
      </c>
      <c r="C22" s="7">
        <v>44</v>
      </c>
      <c r="D22" s="14" t="s">
        <v>80</v>
      </c>
      <c r="E22" s="7">
        <v>54</v>
      </c>
      <c r="F22" s="14" t="s">
        <v>78</v>
      </c>
      <c r="G22" s="15"/>
      <c r="H22" s="7">
        <v>60</v>
      </c>
      <c r="I22" s="24" t="s">
        <v>50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IF(Встр1!D32=Встр1!C30,Встр1!C34,IF(Встр1!D32=Встр1!C34,Встр1!C30,0))</f>
        <v>Ахметзянов Фауль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IF(Встр1!C46=Встр1!B45,Встр1!B47,IF(Встр1!C46=Встр1!B47,Встр1!B45,0))</f>
        <v>Могилевская Инесса</v>
      </c>
      <c r="C24" s="5"/>
      <c r="D24" s="7">
        <v>50</v>
      </c>
      <c r="E24" s="21" t="s">
        <v>78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78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IF(Встр1!C50=Встр1!B49,Встр1!B51,IF(Встр1!C50=Встр1!B51,Встр1!B49,0))</f>
        <v>нет</v>
      </c>
      <c r="C26" s="7">
        <v>45</v>
      </c>
      <c r="D26" s="21" t="s">
        <v>78</v>
      </c>
      <c r="E26" s="15"/>
      <c r="F26" s="7">
        <v>57</v>
      </c>
      <c r="G26" s="14" t="s">
        <v>74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IF(Встр1!D24=Встр1!C22,Встр1!C26,IF(Встр1!D24=Встр1!C26,Встр1!C22,0))</f>
        <v>Толкачев Иван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IF(Встр1!C54=Встр1!B53,Встр1!B55,IF(Встр1!C54=Встр1!B55,Встр1!B53,0))</f>
        <v>нет</v>
      </c>
      <c r="C28" s="5"/>
      <c r="D28" s="4">
        <v>-28</v>
      </c>
      <c r="E28" s="6" t="str">
        <f>IF(Встр1!E60=Встр1!D56,Встр1!D64,IF(Встр1!E60=Встр1!D64,Встр1!D56,0))</f>
        <v>Кузнецов Владимир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IF(Встр1!C58=Встр1!B57,Встр1!B59,IF(Встр1!C58=Встр1!B59,Встр1!B57,0))</f>
        <v>нет</v>
      </c>
      <c r="C30" s="7">
        <v>46</v>
      </c>
      <c r="D30" s="14" t="s">
        <v>75</v>
      </c>
      <c r="E30" s="7">
        <v>55</v>
      </c>
      <c r="F30" s="21" t="s">
        <v>74</v>
      </c>
      <c r="G30" s="7">
        <v>59</v>
      </c>
      <c r="H30" s="21" t="s">
        <v>74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IF(Встр1!D16=Встр1!C14,Встр1!C18,IF(Встр1!D16=Встр1!C18,Встр1!C14,0))</f>
        <v>Семенов Юрий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IF(Встр1!C62=Встр1!B61,Встр1!B63,IF(Встр1!C62=Встр1!B63,Встр1!B61,0))</f>
        <v>Тарараев Петр</v>
      </c>
      <c r="C32" s="5"/>
      <c r="D32" s="7">
        <v>51</v>
      </c>
      <c r="E32" s="21" t="s">
        <v>82</v>
      </c>
      <c r="F32" s="5"/>
      <c r="G32" s="11"/>
      <c r="H32" s="4">
        <v>-60</v>
      </c>
      <c r="I32" s="6" t="str">
        <f>IF(I22=H14,H30,IF(I22=H30,H14,0))</f>
        <v>Кузнецов Владимир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82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IF(Встр1!C66=Встр1!B65,Встр1!B67,IF(Встр1!C66=Встр1!B67,Встр1!B65,0))</f>
        <v>нет</v>
      </c>
      <c r="C34" s="7">
        <v>47</v>
      </c>
      <c r="D34" s="21" t="s">
        <v>82</v>
      </c>
      <c r="E34" s="15"/>
      <c r="F34" s="4">
        <v>-29</v>
      </c>
      <c r="G34" s="10" t="str">
        <f>IF(Встр1!F20=Встр1!E12,Встр1!E28,IF(Встр1!F20=Встр1!E28,Встр1!E12,0))</f>
        <v>Уткулов Ринат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IF(Встр1!D8=Встр1!C6,Встр1!C10,IF(Встр1!D8=Встр1!C10,Встр1!C6,0))</f>
        <v>Алпацкий Валентин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Куряева Валентина</v>
      </c>
      <c r="C37" s="5"/>
      <c r="D37" s="5"/>
      <c r="E37" s="5"/>
      <c r="F37" s="4">
        <v>-48</v>
      </c>
      <c r="G37" s="6" t="str">
        <f>IF(E8=D6,D10,IF(E8=D10,D6,0))</f>
        <v>Стародубцев Олег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83</v>
      </c>
      <c r="D38" s="5"/>
      <c r="E38" s="5"/>
      <c r="F38" s="5"/>
      <c r="G38" s="7">
        <v>67</v>
      </c>
      <c r="H38" s="14" t="s">
        <v>81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Ложкин Сергей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83</v>
      </c>
      <c r="E40" s="5"/>
      <c r="F40" s="5"/>
      <c r="G40" s="5"/>
      <c r="H40" s="7">
        <v>69</v>
      </c>
      <c r="I40" s="23" t="s">
        <v>75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Ахметзянов Фауль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87</v>
      </c>
      <c r="D42" s="11"/>
      <c r="E42" s="5"/>
      <c r="F42" s="5"/>
      <c r="G42" s="7">
        <v>68</v>
      </c>
      <c r="H42" s="21" t="s">
        <v>75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Хакимова Фиоза</v>
      </c>
      <c r="C43" s="5"/>
      <c r="D43" s="11"/>
      <c r="E43" s="5"/>
      <c r="F43" s="4">
        <v>-51</v>
      </c>
      <c r="G43" s="10" t="str">
        <f>IF(E32=D30,D34,IF(E32=D34,D30,0))</f>
        <v>Семенов Юрий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79</v>
      </c>
      <c r="F44" s="5"/>
      <c r="G44" s="5"/>
      <c r="H44" s="4">
        <v>-69</v>
      </c>
      <c r="I44" s="6" t="str">
        <f>IF(I40=H38,H42,IF(I40=H42,H38,0))</f>
        <v>Ложкин Сергей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Гизатуллина Таскира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Стародубцев Олег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79</v>
      </c>
      <c r="D46" s="11"/>
      <c r="E46" s="5"/>
      <c r="F46" s="5"/>
      <c r="G46" s="5"/>
      <c r="H46" s="7">
        <v>70</v>
      </c>
      <c r="I46" s="24" t="s">
        <v>77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Толкачев Иван</v>
      </c>
      <c r="C47" s="11"/>
      <c r="D47" s="11"/>
      <c r="E47" s="5"/>
      <c r="F47" s="5"/>
      <c r="G47" s="4">
        <v>-68</v>
      </c>
      <c r="H47" s="10" t="str">
        <f>IF(H42=G41,G43,IF(H42=G43,G41,0))</f>
        <v>Ахметзянов Фауль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79</v>
      </c>
      <c r="E48" s="5"/>
      <c r="F48" s="5"/>
      <c r="G48" s="5"/>
      <c r="H48" s="4">
        <v>-70</v>
      </c>
      <c r="I48" s="6" t="str">
        <f>IF(I46=H45,H47,IF(I46=H47,H45,0))</f>
        <v>Ахметзянов Фауль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84</v>
      </c>
      <c r="D50" s="4">
        <v>-77</v>
      </c>
      <c r="E50" s="6" t="str">
        <f>IF(E44=D40,D48,IF(E44=D48,D40,0))</f>
        <v>Куряева Валентина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Алпацкий Валентин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Хакимова Фиоза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84</v>
      </c>
      <c r="F53" s="5"/>
      <c r="G53" s="5"/>
      <c r="H53" s="7">
        <v>81</v>
      </c>
      <c r="I53" s="23" t="s">
        <v>86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Алпацкий Валентин</v>
      </c>
      <c r="E54" s="16" t="s">
        <v>31</v>
      </c>
      <c r="F54" s="4">
        <v>-73</v>
      </c>
      <c r="G54" s="6" t="str">
        <f>IF(C46=B45,B47,IF(C46=B47,B45,0))</f>
        <v>Гизатуллина Таскира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Хакимова Фиоза</v>
      </c>
      <c r="F55" s="5"/>
      <c r="G55" s="7">
        <v>80</v>
      </c>
      <c r="H55" s="21" t="s">
        <v>86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61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40216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46</v>
      </c>
      <c r="B7" s="28">
        <v>1</v>
      </c>
      <c r="C7" s="26" t="str">
        <f>К!F20</f>
        <v>Исмайлов Азат</v>
      </c>
      <c r="D7" s="25"/>
      <c r="E7" s="25"/>
      <c r="F7" s="25"/>
      <c r="G7" s="25"/>
      <c r="H7" s="25"/>
      <c r="I7" s="25"/>
    </row>
    <row r="8" spans="1:9" ht="18">
      <c r="A8" s="27" t="s">
        <v>42</v>
      </c>
      <c r="B8" s="28">
        <v>2</v>
      </c>
      <c r="C8" s="26" t="str">
        <f>К!F31</f>
        <v>Сафиуллин Азат</v>
      </c>
      <c r="D8" s="25"/>
      <c r="E8" s="25"/>
      <c r="F8" s="25"/>
      <c r="G8" s="25"/>
      <c r="H8" s="25"/>
      <c r="I8" s="25"/>
    </row>
    <row r="9" spans="1:9" ht="18">
      <c r="A9" s="27" t="s">
        <v>47</v>
      </c>
      <c r="B9" s="28">
        <v>3</v>
      </c>
      <c r="C9" s="26" t="str">
        <f>К!G43</f>
        <v>Хайруллин Ренат</v>
      </c>
      <c r="D9" s="25"/>
      <c r="E9" s="25"/>
      <c r="F9" s="25"/>
      <c r="G9" s="25"/>
      <c r="H9" s="25"/>
      <c r="I9" s="25"/>
    </row>
    <row r="10" spans="1:9" ht="18">
      <c r="A10" s="27" t="s">
        <v>62</v>
      </c>
      <c r="B10" s="28">
        <v>4</v>
      </c>
      <c r="C10" s="26" t="str">
        <f>К!G51</f>
        <v>Барышев Сергей</v>
      </c>
      <c r="D10" s="25"/>
      <c r="E10" s="25"/>
      <c r="F10" s="25"/>
      <c r="G10" s="25"/>
      <c r="H10" s="25"/>
      <c r="I10" s="25"/>
    </row>
    <row r="11" spans="1:9" ht="18">
      <c r="A11" s="27" t="s">
        <v>63</v>
      </c>
      <c r="B11" s="28">
        <v>5</v>
      </c>
      <c r="C11" s="26" t="str">
        <f>К!C55</f>
        <v>Бакиров Наиль</v>
      </c>
      <c r="D11" s="25"/>
      <c r="E11" s="25"/>
      <c r="F11" s="25"/>
      <c r="G11" s="25"/>
      <c r="H11" s="25"/>
      <c r="I11" s="25"/>
    </row>
    <row r="12" spans="1:9" ht="18">
      <c r="A12" s="27" t="s">
        <v>53</v>
      </c>
      <c r="B12" s="28">
        <v>6</v>
      </c>
      <c r="C12" s="26" t="str">
        <f>К!C57</f>
        <v>Семенов Константин</v>
      </c>
      <c r="D12" s="25"/>
      <c r="E12" s="25"/>
      <c r="F12" s="25"/>
      <c r="G12" s="25"/>
      <c r="H12" s="25"/>
      <c r="I12" s="25"/>
    </row>
    <row r="13" spans="1:9" ht="18">
      <c r="A13" s="27" t="s">
        <v>64</v>
      </c>
      <c r="B13" s="28">
        <v>7</v>
      </c>
      <c r="C13" s="26" t="str">
        <f>К!C60</f>
        <v>Гайнанов Азат</v>
      </c>
      <c r="D13" s="25"/>
      <c r="E13" s="25"/>
      <c r="F13" s="25"/>
      <c r="G13" s="25"/>
      <c r="H13" s="25"/>
      <c r="I13" s="25"/>
    </row>
    <row r="14" spans="1:9" ht="18">
      <c r="A14" s="27" t="s">
        <v>65</v>
      </c>
      <c r="B14" s="28">
        <v>8</v>
      </c>
      <c r="C14" s="26" t="str">
        <f>К!C62</f>
        <v>Салманов Сергей</v>
      </c>
      <c r="D14" s="25"/>
      <c r="E14" s="25"/>
      <c r="F14" s="25"/>
      <c r="G14" s="25"/>
      <c r="H14" s="25"/>
      <c r="I14" s="25"/>
    </row>
    <row r="15" spans="1:9" ht="18">
      <c r="A15" s="27" t="s">
        <v>66</v>
      </c>
      <c r="B15" s="28">
        <v>9</v>
      </c>
      <c r="C15" s="26" t="str">
        <f>К!G57</f>
        <v>Прокофьев Михаил</v>
      </c>
      <c r="D15" s="25"/>
      <c r="E15" s="25"/>
      <c r="F15" s="25"/>
      <c r="G15" s="25"/>
      <c r="H15" s="25"/>
      <c r="I15" s="25"/>
    </row>
    <row r="16" spans="1:9" ht="18">
      <c r="A16" s="27" t="s">
        <v>67</v>
      </c>
      <c r="B16" s="28">
        <v>10</v>
      </c>
      <c r="C16" s="26" t="str">
        <f>К!G60</f>
        <v>Алмаев Раис</v>
      </c>
      <c r="D16" s="25"/>
      <c r="E16" s="25"/>
      <c r="F16" s="25"/>
      <c r="G16" s="25"/>
      <c r="H16" s="25"/>
      <c r="I16" s="25"/>
    </row>
    <row r="17" spans="1:9" ht="18">
      <c r="A17" s="27" t="s">
        <v>68</v>
      </c>
      <c r="B17" s="28">
        <v>11</v>
      </c>
      <c r="C17" s="26" t="str">
        <f>К!G64</f>
        <v>Коробко Павел</v>
      </c>
      <c r="D17" s="25"/>
      <c r="E17" s="25"/>
      <c r="F17" s="25"/>
      <c r="G17" s="25"/>
      <c r="H17" s="25"/>
      <c r="I17" s="25"/>
    </row>
    <row r="18" spans="1:9" ht="18">
      <c r="A18" s="27" t="s">
        <v>69</v>
      </c>
      <c r="B18" s="28">
        <v>12</v>
      </c>
      <c r="C18" s="26" t="str">
        <f>К!G66</f>
        <v>Ларионов Даниил</v>
      </c>
      <c r="D18" s="25"/>
      <c r="E18" s="25"/>
      <c r="F18" s="25"/>
      <c r="G18" s="25"/>
      <c r="H18" s="25"/>
      <c r="I18" s="25"/>
    </row>
    <row r="19" spans="1:9" ht="18">
      <c r="A19" s="27" t="s">
        <v>70</v>
      </c>
      <c r="B19" s="28">
        <v>13</v>
      </c>
      <c r="C19" s="26" t="str">
        <f>К!D67</f>
        <v>Набиуллин Ильшат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К!D70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К!G69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 t="str">
        <f>К!G71</f>
        <v>нет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0" t="str">
        <f>СпК!A1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0" t="str">
        <f>СпК!A2</f>
        <v>1/2 финала Турнира День памяти воинов-интернационалистов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1">
        <f>СпК!A3</f>
        <v>40216</v>
      </c>
      <c r="B3" s="41"/>
      <c r="C3" s="41"/>
      <c r="D3" s="41"/>
      <c r="E3" s="41"/>
      <c r="F3" s="41"/>
      <c r="G3" s="41"/>
      <c r="H3" s="41"/>
      <c r="I3" s="41"/>
      <c r="J3" s="41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СпК!A7</f>
        <v>Сафиуллин Азат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46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СпК!A22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46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СпК!A15</f>
        <v>Гайнанов Азат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65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СпК!A14</f>
        <v>Прокофьев Михаил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46</v>
      </c>
      <c r="F12" s="5"/>
      <c r="G12" s="13"/>
      <c r="H12" s="5"/>
      <c r="I12" s="5"/>
    </row>
    <row r="13" spans="1:9" ht="12.75">
      <c r="A13" s="4">
        <v>5</v>
      </c>
      <c r="B13" s="6" t="str">
        <f>СпК!A11</f>
        <v>Бакиров Наиль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63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СпК!A18</f>
        <v>Алмаев Раис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63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СпК!A19</f>
        <v>Набиуллин Ильшат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62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СпК!A10</f>
        <v>Салманов Сергей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42</v>
      </c>
      <c r="G20" s="8"/>
      <c r="H20" s="8"/>
      <c r="I20" s="8"/>
    </row>
    <row r="21" spans="1:9" ht="12.75">
      <c r="A21" s="4">
        <v>3</v>
      </c>
      <c r="B21" s="6" t="str">
        <f>СпК!A9</f>
        <v>Хайруллин Ренат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47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СпК!A20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47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СпК!A17</f>
        <v>Ларионов Даниил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53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СпК!A12</f>
        <v>Барышев Сергей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42</v>
      </c>
      <c r="F28" s="15"/>
      <c r="G28" s="5"/>
      <c r="H28" s="5"/>
      <c r="I28" s="5"/>
    </row>
    <row r="29" spans="1:9" ht="12.75">
      <c r="A29" s="4">
        <v>7</v>
      </c>
      <c r="B29" s="6" t="str">
        <f>СпК!A13</f>
        <v>Коробко Павел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64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СпК!A16</f>
        <v>Семенов Константин</v>
      </c>
      <c r="C31" s="11"/>
      <c r="D31" s="11"/>
      <c r="E31" s="4">
        <v>-15</v>
      </c>
      <c r="F31" s="6" t="str">
        <f>IF(F20=E12,E28,IF(F20=E28,E12,0))</f>
        <v>Сафиуллин Азат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42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СпК!A21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42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СпК!A8</f>
        <v>Исмайлов Азат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Бакиров Наиль</v>
      </c>
      <c r="F37" s="5"/>
      <c r="G37" s="5"/>
      <c r="H37" s="5"/>
      <c r="I37" s="5"/>
    </row>
    <row r="38" spans="1:9" ht="12.75">
      <c r="A38" s="5"/>
      <c r="B38" s="7">
        <v>16</v>
      </c>
      <c r="C38" s="42" t="s">
        <v>66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Гайнанов Азат</v>
      </c>
      <c r="C39" s="7">
        <v>20</v>
      </c>
      <c r="D39" s="42" t="s">
        <v>66</v>
      </c>
      <c r="E39" s="7">
        <v>26</v>
      </c>
      <c r="F39" s="42" t="s">
        <v>53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Коробко Павел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Алмаев Раис</v>
      </c>
      <c r="C41" s="5"/>
      <c r="D41" s="7">
        <v>24</v>
      </c>
      <c r="E41" s="43" t="s">
        <v>53</v>
      </c>
      <c r="F41" s="11"/>
      <c r="G41" s="5"/>
      <c r="H41" s="5"/>
      <c r="I41" s="5"/>
    </row>
    <row r="42" spans="1:9" ht="12.75">
      <c r="A42" s="5"/>
      <c r="B42" s="7">
        <v>17</v>
      </c>
      <c r="C42" s="42" t="s">
        <v>69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Набиуллин Ильшат</v>
      </c>
      <c r="C43" s="7">
        <v>21</v>
      </c>
      <c r="D43" s="43" t="s">
        <v>53</v>
      </c>
      <c r="E43" s="15"/>
      <c r="F43" s="7">
        <v>28</v>
      </c>
      <c r="G43" s="42" t="s">
        <v>47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Барышев Сергей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Хайруллин Ренат</v>
      </c>
      <c r="F45" s="11"/>
      <c r="G45" s="15"/>
      <c r="H45" s="5"/>
      <c r="I45" s="5"/>
    </row>
    <row r="46" spans="1:9" ht="12.75">
      <c r="A46" s="5"/>
      <c r="B46" s="7">
        <v>18</v>
      </c>
      <c r="C46" s="42" t="s">
        <v>68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Ларионов Даниил</v>
      </c>
      <c r="C47" s="7">
        <v>22</v>
      </c>
      <c r="D47" s="42" t="s">
        <v>62</v>
      </c>
      <c r="E47" s="7">
        <v>27</v>
      </c>
      <c r="F47" s="43" t="s">
        <v>47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Салманов Сергей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Семенов Константин</v>
      </c>
      <c r="C49" s="5"/>
      <c r="D49" s="7">
        <v>25</v>
      </c>
      <c r="E49" s="43" t="s">
        <v>67</v>
      </c>
      <c r="F49" s="5"/>
      <c r="G49" s="15"/>
      <c r="H49" s="5"/>
      <c r="I49" s="5"/>
    </row>
    <row r="50" spans="1:9" ht="12.75">
      <c r="A50" s="5"/>
      <c r="B50" s="7">
        <v>19</v>
      </c>
      <c r="C50" s="42" t="s">
        <v>67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43" t="s">
        <v>67</v>
      </c>
      <c r="E51" s="15"/>
      <c r="F51" s="4">
        <v>-28</v>
      </c>
      <c r="G51" s="6" t="str">
        <f>IF(G43=F39,F47,IF(G43=F47,F39,0))</f>
        <v>Барышев Сергей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Прокофьев Михаил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Бакиров Наиль</v>
      </c>
      <c r="C54" s="5"/>
      <c r="D54" s="4">
        <v>-20</v>
      </c>
      <c r="E54" s="6" t="str">
        <f>IF(D39=C38,C40,IF(D39=C40,C38,0))</f>
        <v>Коробко Павел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63</v>
      </c>
      <c r="D55" s="5"/>
      <c r="E55" s="7">
        <v>31</v>
      </c>
      <c r="F55" s="8" t="s">
        <v>69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Семенов Константин</v>
      </c>
      <c r="C56" s="16" t="s">
        <v>4</v>
      </c>
      <c r="D56" s="4">
        <v>-21</v>
      </c>
      <c r="E56" s="10" t="str">
        <f>IF(D43=C42,C44,IF(D43=C44,C42,0))</f>
        <v>Алмаев Раис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Семенов Константин</v>
      </c>
      <c r="D57" s="5"/>
      <c r="E57" s="5"/>
      <c r="F57" s="7">
        <v>33</v>
      </c>
      <c r="G57" s="8" t="s">
        <v>65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Ларионов Даниил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Гайнанов Азат</v>
      </c>
      <c r="C59" s="5"/>
      <c r="D59" s="5"/>
      <c r="E59" s="7">
        <v>32</v>
      </c>
      <c r="F59" s="12" t="s">
        <v>65</v>
      </c>
      <c r="G59" s="20"/>
      <c r="H59" s="5"/>
      <c r="I59" s="5"/>
    </row>
    <row r="60" spans="1:9" ht="12.75">
      <c r="A60" s="5"/>
      <c r="B60" s="7">
        <v>30</v>
      </c>
      <c r="C60" s="8" t="s">
        <v>66</v>
      </c>
      <c r="D60" s="4">
        <v>-23</v>
      </c>
      <c r="E60" s="10" t="str">
        <f>IF(D51=C50,C52,IF(D51=C52,C50,0))</f>
        <v>Прокофьев Михаил</v>
      </c>
      <c r="F60" s="4">
        <v>-33</v>
      </c>
      <c r="G60" s="6" t="str">
        <f>IF(G57=F55,F59,IF(G57=F59,F55,0))</f>
        <v>Алмаев Раис</v>
      </c>
      <c r="H60" s="14"/>
      <c r="I60" s="14"/>
    </row>
    <row r="61" spans="1:9" ht="12.75">
      <c r="A61" s="4">
        <v>-25</v>
      </c>
      <c r="B61" s="10" t="str">
        <f>IF(E49=D47,D51,IF(E49=D51,D47,0))</f>
        <v>Салманов Сергей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Салманов Сергей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Коробко Павел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64</v>
      </c>
      <c r="H64" s="14"/>
      <c r="I64" s="14"/>
    </row>
    <row r="65" spans="1:9" ht="12.75">
      <c r="A65" s="5"/>
      <c r="B65" s="7">
        <v>35</v>
      </c>
      <c r="C65" s="8" t="s">
        <v>70</v>
      </c>
      <c r="D65" s="5"/>
      <c r="E65" s="4">
        <v>-32</v>
      </c>
      <c r="F65" s="10" t="str">
        <f>IF(F59=E58,E60,IF(F59=E60,E58,0))</f>
        <v>Ларионов Даниил</v>
      </c>
      <c r="G65" s="5"/>
      <c r="H65" s="37" t="s">
        <v>10</v>
      </c>
      <c r="I65" s="37"/>
    </row>
    <row r="66" spans="1:9" ht="12.75">
      <c r="A66" s="4">
        <v>-17</v>
      </c>
      <c r="B66" s="10" t="str">
        <f>IF(C42=B41,B43,IF(C42=B43,B41,0))</f>
        <v>Набиуллин Ильшат</v>
      </c>
      <c r="C66" s="11"/>
      <c r="D66" s="15"/>
      <c r="E66" s="5"/>
      <c r="F66" s="4">
        <v>-34</v>
      </c>
      <c r="G66" s="6" t="str">
        <f>IF(G64=F63,F65,IF(G64=F65,F63,0))</f>
        <v>Ларионов Даниил</v>
      </c>
      <c r="H66" s="14"/>
      <c r="I66" s="14"/>
    </row>
    <row r="67" spans="1:9" ht="12.75">
      <c r="A67" s="5"/>
      <c r="B67" s="5"/>
      <c r="C67" s="7">
        <v>37</v>
      </c>
      <c r="D67" s="8" t="s">
        <v>70</v>
      </c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89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40222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37</v>
      </c>
      <c r="B7" s="28">
        <v>1</v>
      </c>
      <c r="C7" s="26" t="str">
        <f>Мстр1!G36</f>
        <v>Яковлев Михаил</v>
      </c>
      <c r="D7" s="25"/>
      <c r="E7" s="25"/>
      <c r="F7" s="25"/>
      <c r="G7" s="25"/>
      <c r="H7" s="25"/>
      <c r="I7" s="25"/>
    </row>
    <row r="8" spans="1:9" ht="18">
      <c r="A8" s="27" t="s">
        <v>38</v>
      </c>
      <c r="B8" s="28">
        <v>2</v>
      </c>
      <c r="C8" s="26" t="str">
        <f>Мстр1!G56</f>
        <v>Аристов Александр</v>
      </c>
      <c r="D8" s="25"/>
      <c r="E8" s="25"/>
      <c r="F8" s="25"/>
      <c r="G8" s="25"/>
      <c r="H8" s="25"/>
      <c r="I8" s="25"/>
    </row>
    <row r="9" spans="1:9" ht="18">
      <c r="A9" s="27" t="s">
        <v>39</v>
      </c>
      <c r="B9" s="28">
        <v>3</v>
      </c>
      <c r="C9" s="26" t="str">
        <f>Мстр2!I22</f>
        <v>Исмайлов Азат</v>
      </c>
      <c r="D9" s="25"/>
      <c r="E9" s="25"/>
      <c r="F9" s="25"/>
      <c r="G9" s="25"/>
      <c r="H9" s="25"/>
      <c r="I9" s="25"/>
    </row>
    <row r="10" spans="1:9" ht="18">
      <c r="A10" s="27" t="s">
        <v>40</v>
      </c>
      <c r="B10" s="28">
        <v>4</v>
      </c>
      <c r="C10" s="26" t="str">
        <f>Мстр2!I32</f>
        <v>Аббасов Рустамхон</v>
      </c>
      <c r="D10" s="25"/>
      <c r="E10" s="25"/>
      <c r="F10" s="25"/>
      <c r="G10" s="25"/>
      <c r="H10" s="25"/>
      <c r="I10" s="25"/>
    </row>
    <row r="11" spans="1:9" ht="18">
      <c r="A11" s="27" t="s">
        <v>41</v>
      </c>
      <c r="B11" s="28">
        <v>5</v>
      </c>
      <c r="C11" s="26" t="str">
        <f>Мстр1!G63</f>
        <v>Шапошников Александр</v>
      </c>
      <c r="D11" s="25"/>
      <c r="E11" s="25"/>
      <c r="F11" s="25"/>
      <c r="G11" s="25"/>
      <c r="H11" s="25"/>
      <c r="I11" s="25"/>
    </row>
    <row r="12" spans="1:9" ht="18">
      <c r="A12" s="27" t="s">
        <v>42</v>
      </c>
      <c r="B12" s="28">
        <v>6</v>
      </c>
      <c r="C12" s="26" t="str">
        <f>Мстр1!G65</f>
        <v>Харламов Руслан</v>
      </c>
      <c r="D12" s="25"/>
      <c r="E12" s="25"/>
      <c r="F12" s="25"/>
      <c r="G12" s="25"/>
      <c r="H12" s="25"/>
      <c r="I12" s="25"/>
    </row>
    <row r="13" spans="1:9" ht="18">
      <c r="A13" s="27" t="s">
        <v>43</v>
      </c>
      <c r="B13" s="28">
        <v>7</v>
      </c>
      <c r="C13" s="26" t="str">
        <f>Мстр1!G68</f>
        <v>Сафиуллин Азат</v>
      </c>
      <c r="D13" s="25"/>
      <c r="E13" s="25"/>
      <c r="F13" s="25"/>
      <c r="G13" s="25"/>
      <c r="H13" s="25"/>
      <c r="I13" s="25"/>
    </row>
    <row r="14" spans="1:9" ht="18">
      <c r="A14" s="27" t="s">
        <v>44</v>
      </c>
      <c r="B14" s="28">
        <v>8</v>
      </c>
      <c r="C14" s="26" t="str">
        <f>Мстр1!G70</f>
        <v>Урманов Артур</v>
      </c>
      <c r="D14" s="25"/>
      <c r="E14" s="25"/>
      <c r="F14" s="25"/>
      <c r="G14" s="25"/>
      <c r="H14" s="25"/>
      <c r="I14" s="25"/>
    </row>
    <row r="15" spans="1:9" ht="18">
      <c r="A15" s="27" t="s">
        <v>45</v>
      </c>
      <c r="B15" s="28">
        <v>9</v>
      </c>
      <c r="C15" s="26" t="str">
        <f>Мстр1!D72</f>
        <v>Топорков Артем</v>
      </c>
      <c r="D15" s="25"/>
      <c r="E15" s="25"/>
      <c r="F15" s="25"/>
      <c r="G15" s="25"/>
      <c r="H15" s="25"/>
      <c r="I15" s="25"/>
    </row>
    <row r="16" spans="1:9" ht="18">
      <c r="A16" s="27" t="s">
        <v>46</v>
      </c>
      <c r="B16" s="28">
        <v>10</v>
      </c>
      <c r="C16" s="26" t="str">
        <f>Мстр1!D75</f>
        <v>Коротеев Георгий</v>
      </c>
      <c r="D16" s="25"/>
      <c r="E16" s="25"/>
      <c r="F16" s="25"/>
      <c r="G16" s="25"/>
      <c r="H16" s="25"/>
      <c r="I16" s="25"/>
    </row>
    <row r="17" spans="1:9" ht="18">
      <c r="A17" s="27" t="s">
        <v>47</v>
      </c>
      <c r="B17" s="28">
        <v>11</v>
      </c>
      <c r="C17" s="26" t="str">
        <f>Мстр1!G73</f>
        <v>Бережной Николай</v>
      </c>
      <c r="D17" s="25"/>
      <c r="E17" s="25"/>
      <c r="F17" s="25"/>
      <c r="G17" s="25"/>
      <c r="H17" s="25"/>
      <c r="I17" s="25"/>
    </row>
    <row r="18" spans="1:9" ht="18">
      <c r="A18" s="27" t="s">
        <v>48</v>
      </c>
      <c r="B18" s="28">
        <v>12</v>
      </c>
      <c r="C18" s="26" t="str">
        <f>Мстр1!G75</f>
        <v>Сазонов Николай</v>
      </c>
      <c r="D18" s="25"/>
      <c r="E18" s="25"/>
      <c r="F18" s="25"/>
      <c r="G18" s="25"/>
      <c r="H18" s="25"/>
      <c r="I18" s="25"/>
    </row>
    <row r="19" spans="1:9" ht="18">
      <c r="A19" s="27" t="s">
        <v>49</v>
      </c>
      <c r="B19" s="28">
        <v>13</v>
      </c>
      <c r="C19" s="26" t="str">
        <f>Мстр2!I40</f>
        <v>Хайруллин Ренат</v>
      </c>
      <c r="D19" s="25"/>
      <c r="E19" s="25"/>
      <c r="F19" s="25"/>
      <c r="G19" s="25"/>
      <c r="H19" s="25"/>
      <c r="I19" s="25"/>
    </row>
    <row r="20" spans="1:9" ht="18">
      <c r="A20" s="27" t="s">
        <v>50</v>
      </c>
      <c r="B20" s="28">
        <v>14</v>
      </c>
      <c r="C20" s="26" t="str">
        <f>Мстр2!I44</f>
        <v>Аюпов Айдар</v>
      </c>
      <c r="D20" s="25"/>
      <c r="E20" s="25"/>
      <c r="F20" s="25"/>
      <c r="G20" s="25"/>
      <c r="H20" s="25"/>
      <c r="I20" s="25"/>
    </row>
    <row r="21" spans="1:9" ht="18">
      <c r="A21" s="27" t="s">
        <v>51</v>
      </c>
      <c r="B21" s="28">
        <v>15</v>
      </c>
      <c r="C21" s="26" t="str">
        <f>Мстр2!I46</f>
        <v>Мазурин Александр</v>
      </c>
      <c r="D21" s="25"/>
      <c r="E21" s="25"/>
      <c r="F21" s="25"/>
      <c r="G21" s="25"/>
      <c r="H21" s="25"/>
      <c r="I21" s="25"/>
    </row>
    <row r="22" spans="1:9" ht="18">
      <c r="A22" s="27" t="s">
        <v>52</v>
      </c>
      <c r="B22" s="28">
        <v>16</v>
      </c>
      <c r="C22" s="26" t="str">
        <f>Мстр2!I48</f>
        <v>Мазурин Викентий</v>
      </c>
      <c r="D22" s="25"/>
      <c r="E22" s="25"/>
      <c r="F22" s="25"/>
      <c r="G22" s="25"/>
      <c r="H22" s="25"/>
      <c r="I22" s="25"/>
    </row>
    <row r="23" spans="1:9" ht="18">
      <c r="A23" s="27" t="s">
        <v>53</v>
      </c>
      <c r="B23" s="28">
        <v>17</v>
      </c>
      <c r="C23" s="26" t="str">
        <f>Мстр2!E44</f>
        <v>Топорков Артур</v>
      </c>
      <c r="D23" s="25"/>
      <c r="E23" s="25"/>
      <c r="F23" s="25"/>
      <c r="G23" s="25"/>
      <c r="H23" s="25"/>
      <c r="I23" s="25"/>
    </row>
    <row r="24" spans="1:9" ht="18">
      <c r="A24" s="27" t="s">
        <v>54</v>
      </c>
      <c r="B24" s="28">
        <v>18</v>
      </c>
      <c r="C24" s="26" t="str">
        <f>Мстр2!E50</f>
        <v>Шакуров Нафис</v>
      </c>
      <c r="D24" s="25"/>
      <c r="E24" s="25"/>
      <c r="F24" s="25"/>
      <c r="G24" s="25"/>
      <c r="H24" s="25"/>
      <c r="I24" s="25"/>
    </row>
    <row r="25" spans="1:9" ht="18">
      <c r="A25" s="27" t="s">
        <v>55</v>
      </c>
      <c r="B25" s="28">
        <v>19</v>
      </c>
      <c r="C25" s="26" t="str">
        <f>Мстр2!E53</f>
        <v>Хабиров Марс</v>
      </c>
      <c r="D25" s="25"/>
      <c r="E25" s="25"/>
      <c r="F25" s="25"/>
      <c r="G25" s="25"/>
      <c r="H25" s="25"/>
      <c r="I25" s="25"/>
    </row>
    <row r="26" spans="1:9" ht="18">
      <c r="A26" s="27" t="s">
        <v>56</v>
      </c>
      <c r="B26" s="28">
        <v>20</v>
      </c>
      <c r="C26" s="26" t="str">
        <f>Мстр2!E55</f>
        <v>Хубатулин Ринат</v>
      </c>
      <c r="D26" s="25"/>
      <c r="E26" s="25"/>
      <c r="F26" s="25"/>
      <c r="G26" s="25"/>
      <c r="H26" s="25"/>
      <c r="I26" s="25"/>
    </row>
    <row r="27" spans="1:9" ht="18">
      <c r="A27" s="27" t="s">
        <v>57</v>
      </c>
      <c r="B27" s="28">
        <v>21</v>
      </c>
      <c r="C27" s="26" t="str">
        <f>Мстр2!I53</f>
        <v>Тодрамович Александр</v>
      </c>
      <c r="D27" s="25"/>
      <c r="E27" s="25"/>
      <c r="F27" s="25"/>
      <c r="G27" s="25"/>
      <c r="H27" s="25"/>
      <c r="I27" s="25"/>
    </row>
    <row r="28" spans="1:9" ht="18">
      <c r="A28" s="27" t="s">
        <v>58</v>
      </c>
      <c r="B28" s="28">
        <v>22</v>
      </c>
      <c r="C28" s="26" t="str">
        <f>Мстр2!I57</f>
        <v>Барышев Сергей</v>
      </c>
      <c r="D28" s="25"/>
      <c r="E28" s="25"/>
      <c r="F28" s="25"/>
      <c r="G28" s="25"/>
      <c r="H28" s="25"/>
      <c r="I28" s="25"/>
    </row>
    <row r="29" spans="1:9" ht="18">
      <c r="A29" s="27" t="s">
        <v>59</v>
      </c>
      <c r="B29" s="28">
        <v>23</v>
      </c>
      <c r="C29" s="26" t="str">
        <f>Мстр2!I59</f>
        <v>Зубайдуллин Артем</v>
      </c>
      <c r="D29" s="25"/>
      <c r="E29" s="25"/>
      <c r="F29" s="25"/>
      <c r="G29" s="25"/>
      <c r="H29" s="25"/>
      <c r="I29" s="25"/>
    </row>
    <row r="30" spans="1:9" ht="18">
      <c r="A30" s="27" t="s">
        <v>60</v>
      </c>
      <c r="B30" s="28">
        <v>24</v>
      </c>
      <c r="C30" s="26" t="str">
        <f>Мстр2!I61</f>
        <v>Топорков Юрий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Мстр2!E63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Мстр2!E69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Мстр2!E72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Мстр2!E74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Мстр2!I66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Мстр2!I70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Мстр2!I72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Мстр2!I74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СпМ!A1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СпМ!A2</f>
        <v>Финал Турнира День памяти воинов-интернационалистов</v>
      </c>
      <c r="B2" s="36"/>
      <c r="C2" s="36"/>
      <c r="D2" s="36"/>
      <c r="E2" s="36"/>
      <c r="F2" s="36"/>
      <c r="G2" s="36"/>
    </row>
    <row r="3" spans="1:7" ht="15.75">
      <c r="A3" s="35">
        <f>СпМ!A3</f>
        <v>40222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СпМ!A7</f>
        <v>Аристов Александр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37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37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СпМ!A23</f>
        <v>Барышев Сергей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52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СпМ!A22</f>
        <v>Бережной Николай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37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СпМ!A15</f>
        <v>Сазонов Николай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45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СпМ!A30</f>
        <v>Топорков Артур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45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44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СпМ!A14</f>
        <v>Аюпов Айдар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37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СпМ!A11</f>
        <v>Урманов Артур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41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41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СпМ!A27</f>
        <v>Зубайдуллин Артем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48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СпМ!A18</f>
        <v>Мазурин Александр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40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СпМ!A19</f>
        <v>Шакуров Нафис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СпМ!A26</f>
        <v>Хубатулин Ринат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40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40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СпМ!A10</f>
        <v>Харламов Руслан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СпМ!A9</f>
        <v>Аббасов Рустамхон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39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39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СпМ!A25</f>
        <v>Топорков Артем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55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СпМ!A20</f>
        <v>Коротеев Георгий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42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СпМ!A17</f>
        <v>Хайруллин Ренат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47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СпМ!A28</f>
        <v>Тодрамович Александр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42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42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СпМ!A12</f>
        <v>Исмайлов Азат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СпМ!A13</f>
        <v>Шапошников Александр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43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46</v>
      </c>
      <c r="E56" s="11"/>
      <c r="F56" s="18">
        <v>-31</v>
      </c>
      <c r="G56" s="6" t="str">
        <f>IF(G36=F20,F52,IF(G36=F52,F20,0))</f>
        <v>Аристов Александр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СпМ!A29</f>
        <v>Топорков Юрий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СпМ!A16</f>
        <v>Сафиуллин Азат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СпМ!A21</f>
        <v>Мазурин Викентий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51</v>
      </c>
      <c r="D62" s="11"/>
      <c r="E62" s="4">
        <v>-58</v>
      </c>
      <c r="F62" s="6" t="str">
        <f>IF(Мстр2!H14=Мстр2!G10,Мстр2!G18,IF(Мстр2!H14=Мстр2!G18,Мстр2!G10,0))</f>
        <v>Шапошников Александр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СпМ!A24</f>
        <v>Хабиров Марс</v>
      </c>
      <c r="C63" s="11"/>
      <c r="D63" s="11"/>
      <c r="E63" s="5"/>
      <c r="F63" s="7">
        <v>61</v>
      </c>
      <c r="G63" s="8" t="s">
        <v>43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38</v>
      </c>
      <c r="E64" s="4">
        <v>-59</v>
      </c>
      <c r="F64" s="10" t="str">
        <f>IF(Мстр2!H30=Мстр2!G26,Мстр2!G34,IF(Мстр2!H30=Мстр2!G34,Мстр2!G26,0))</f>
        <v>Харламов Руслан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СпМ!A37</f>
        <v>нет</v>
      </c>
      <c r="C65" s="11"/>
      <c r="D65" s="5"/>
      <c r="E65" s="5"/>
      <c r="F65" s="4">
        <v>-61</v>
      </c>
      <c r="G65" s="6" t="str">
        <f>IF(G63=F62,F64,IF(G63=F64,F62,0))</f>
        <v>Харламов Руслан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38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СпМ!A8</f>
        <v>Яковлев Михаил</v>
      </c>
      <c r="C67" s="5"/>
      <c r="D67" s="5"/>
      <c r="E67" s="4">
        <v>-56</v>
      </c>
      <c r="F67" s="6" t="str">
        <f>IF(Мстр2!G10=Мстр2!F6,Мстр2!F14,IF(Мстр2!G10=Мстр2!F14,Мстр2!F6,0))</f>
        <v>Урманов Артур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46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Сазонов Николай</v>
      </c>
      <c r="C69" s="5"/>
      <c r="D69" s="5"/>
      <c r="E69" s="4">
        <v>-57</v>
      </c>
      <c r="F69" s="10" t="str">
        <f>IF(Мстр2!G26=Мстр2!F22,Мстр2!F30,IF(Мстр2!G26=Мстр2!F30,Мстр2!F22,0))</f>
        <v>Сафиуллин Азат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55</v>
      </c>
      <c r="D70" s="5"/>
      <c r="E70" s="5"/>
      <c r="F70" s="4">
        <v>-62</v>
      </c>
      <c r="G70" s="6" t="str">
        <f>IF(G68=F67,F69,IF(G68=F69,F67,0))</f>
        <v>Урманов Артур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Топорков Артем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55</v>
      </c>
      <c r="E72" s="4">
        <v>-63</v>
      </c>
      <c r="F72" s="6" t="str">
        <f>IF(C70=B69,B71,IF(C70=B71,B69,0))</f>
        <v>Сазонов Николай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Коротеев Георгий</v>
      </c>
      <c r="C73" s="11"/>
      <c r="D73" s="17" t="s">
        <v>6</v>
      </c>
      <c r="E73" s="5"/>
      <c r="F73" s="7">
        <v>66</v>
      </c>
      <c r="G73" s="8" t="s">
        <v>52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50</v>
      </c>
      <c r="D74" s="20"/>
      <c r="E74" s="4">
        <v>-64</v>
      </c>
      <c r="F74" s="10" t="str">
        <f>IF(C74=B73,B75,IF(C74=B75,B73,0))</f>
        <v>Бережной Николай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Бережной Николай</v>
      </c>
      <c r="C75" s="4">
        <v>-65</v>
      </c>
      <c r="D75" s="6" t="str">
        <f>IF(D72=C70,C74,IF(D72=C74,C70,0))</f>
        <v>Коротеев Георгий</v>
      </c>
      <c r="E75" s="5"/>
      <c r="F75" s="4">
        <v>-66</v>
      </c>
      <c r="G75" s="6" t="str">
        <f>IF(G73=F72,F74,IF(G73=F74,F72,0))</f>
        <v>Сазонов Николай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СпМ!A1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СпМ!A2</f>
        <v>Финал Турнира День памяти воинов-интернационалистов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СпМ!A3</f>
        <v>40222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Сазонов Николай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Барышев Сергей</v>
      </c>
      <c r="C6" s="7">
        <v>40</v>
      </c>
      <c r="D6" s="14" t="s">
        <v>51</v>
      </c>
      <c r="E6" s="7">
        <v>52</v>
      </c>
      <c r="F6" s="14" t="s">
        <v>43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Мазурин Викентий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Топорков Артур</v>
      </c>
      <c r="C8" s="5"/>
      <c r="D8" s="7">
        <v>48</v>
      </c>
      <c r="E8" s="21" t="s">
        <v>43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60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43</v>
      </c>
      <c r="E10" s="15"/>
      <c r="F10" s="7">
        <v>56</v>
      </c>
      <c r="G10" s="14" t="s">
        <v>43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Шапошников Александр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Урманов Артур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57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Зубайдуллин Артем</v>
      </c>
      <c r="C14" s="7">
        <v>42</v>
      </c>
      <c r="D14" s="14" t="s">
        <v>47</v>
      </c>
      <c r="E14" s="7">
        <v>53</v>
      </c>
      <c r="F14" s="21" t="s">
        <v>41</v>
      </c>
      <c r="G14" s="7">
        <v>58</v>
      </c>
      <c r="H14" s="14" t="s">
        <v>42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Хайруллин Ренат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Хубатулин Ринат</v>
      </c>
      <c r="C16" s="5"/>
      <c r="D16" s="7">
        <v>49</v>
      </c>
      <c r="E16" s="21" t="s">
        <v>55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55</v>
      </c>
      <c r="E18" s="15"/>
      <c r="F18" s="4">
        <v>-30</v>
      </c>
      <c r="G18" s="10" t="s">
        <v>42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Топорков Артем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Аббасов Рустамхон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Коротеев Георгий</v>
      </c>
      <c r="C22" s="7">
        <v>44</v>
      </c>
      <c r="D22" s="14" t="s">
        <v>50</v>
      </c>
      <c r="E22" s="7">
        <v>54</v>
      </c>
      <c r="F22" s="14" t="s">
        <v>39</v>
      </c>
      <c r="G22" s="15"/>
      <c r="H22" s="7">
        <v>60</v>
      </c>
      <c r="I22" s="24" t="s">
        <v>42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Шакуров Нафис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Тодрамович Александр</v>
      </c>
      <c r="C24" s="5"/>
      <c r="D24" s="7">
        <v>50</v>
      </c>
      <c r="E24" s="21" t="s">
        <v>50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58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48</v>
      </c>
      <c r="E26" s="15"/>
      <c r="F26" s="7">
        <v>57</v>
      </c>
      <c r="G26" s="14" t="s">
        <v>39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Мазурин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Сафиуллин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59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Топорков Юрий</v>
      </c>
      <c r="C30" s="7">
        <v>46</v>
      </c>
      <c r="D30" s="14" t="s">
        <v>44</v>
      </c>
      <c r="E30" s="7">
        <v>55</v>
      </c>
      <c r="F30" s="21" t="s">
        <v>46</v>
      </c>
      <c r="G30" s="7">
        <v>59</v>
      </c>
      <c r="H30" s="21" t="s">
        <v>39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Аюпов Айдар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Хабиров Марс</v>
      </c>
      <c r="C32" s="5"/>
      <c r="D32" s="7">
        <v>51</v>
      </c>
      <c r="E32" s="21" t="s">
        <v>52</v>
      </c>
      <c r="F32" s="5"/>
      <c r="G32" s="11"/>
      <c r="H32" s="4">
        <v>-60</v>
      </c>
      <c r="I32" s="6" t="str">
        <f>IF(I22=H14,H30,IF(I22=H30,H14,0))</f>
        <v>Аббасов Рустамхон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54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52</v>
      </c>
      <c r="E34" s="15"/>
      <c r="F34" s="4">
        <v>-29</v>
      </c>
      <c r="G34" s="10" t="str">
        <f>IF(Мстр1!F20=Мстр1!E12,Мстр1!E28,IF(Мстр1!F20=Мстр1!E28,Мстр1!E12,0))</f>
        <v>Харламов Руслан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Бережной Николай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Барышев Сергей</v>
      </c>
      <c r="C37" s="5"/>
      <c r="D37" s="5"/>
      <c r="E37" s="5"/>
      <c r="F37" s="4">
        <v>-48</v>
      </c>
      <c r="G37" s="6" t="str">
        <f>IF(E8=D6,D10,IF(E8=D10,D6,0))</f>
        <v>Мазурин Викентий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60</v>
      </c>
      <c r="D38" s="5"/>
      <c r="E38" s="5"/>
      <c r="F38" s="5"/>
      <c r="G38" s="7">
        <v>67</v>
      </c>
      <c r="H38" s="14" t="s">
        <v>47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Топорков Артур</v>
      </c>
      <c r="C39" s="11"/>
      <c r="D39" s="5"/>
      <c r="E39" s="5"/>
      <c r="F39" s="4">
        <v>-49</v>
      </c>
      <c r="G39" s="10" t="str">
        <f>IF(E16=D14,D18,IF(E16=D18,D14,0))</f>
        <v>Хайруллин Ренат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60</v>
      </c>
      <c r="E40" s="5"/>
      <c r="F40" s="5"/>
      <c r="G40" s="5"/>
      <c r="H40" s="7">
        <v>69</v>
      </c>
      <c r="I40" s="23" t="s">
        <v>47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Зубайдуллин Артем</v>
      </c>
      <c r="C41" s="11"/>
      <c r="D41" s="11"/>
      <c r="E41" s="5"/>
      <c r="F41" s="4">
        <v>-50</v>
      </c>
      <c r="G41" s="6" t="str">
        <f>IF(E24=D22,D26,IF(E24=D26,D22,0))</f>
        <v>Мазурин Александр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56</v>
      </c>
      <c r="D42" s="11"/>
      <c r="E42" s="5"/>
      <c r="F42" s="5"/>
      <c r="G42" s="7">
        <v>68</v>
      </c>
      <c r="H42" s="21" t="s">
        <v>44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Хубатулин Ринат</v>
      </c>
      <c r="C43" s="5"/>
      <c r="D43" s="11"/>
      <c r="E43" s="5"/>
      <c r="F43" s="4">
        <v>-51</v>
      </c>
      <c r="G43" s="10" t="str">
        <f>IF(E32=D30,D34,IF(E32=D34,D30,0))</f>
        <v>Аюпов Айдар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60</v>
      </c>
      <c r="F44" s="5"/>
      <c r="G44" s="5"/>
      <c r="H44" s="4">
        <v>-69</v>
      </c>
      <c r="I44" s="6" t="str">
        <f>IF(I40=H38,H42,IF(I40=H42,H38,0))</f>
        <v>Аюпов Айдар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Шакуров Нафис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Мазурин Викентий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49</v>
      </c>
      <c r="D46" s="11"/>
      <c r="E46" s="5"/>
      <c r="F46" s="5"/>
      <c r="G46" s="5"/>
      <c r="H46" s="7">
        <v>70</v>
      </c>
      <c r="I46" s="24" t="s">
        <v>48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Тодрамович Александр</v>
      </c>
      <c r="C47" s="11"/>
      <c r="D47" s="11"/>
      <c r="E47" s="5"/>
      <c r="F47" s="5"/>
      <c r="G47" s="4">
        <v>-68</v>
      </c>
      <c r="H47" s="10" t="str">
        <f>IF(H42=G41,G43,IF(H42=G43,G41,0))</f>
        <v>Мазурин Александр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49</v>
      </c>
      <c r="E48" s="5"/>
      <c r="F48" s="5"/>
      <c r="G48" s="5"/>
      <c r="H48" s="4">
        <v>-70</v>
      </c>
      <c r="I48" s="6" t="str">
        <f>IF(I46=H45,H47,IF(I46=H47,H45,0))</f>
        <v>Мазурин Викентий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Топорков Юрий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54</v>
      </c>
      <c r="D50" s="4">
        <v>-77</v>
      </c>
      <c r="E50" s="6" t="str">
        <f>IF(E44=D40,D48,IF(E44=D48,D40,0))</f>
        <v>Шакуров Нафис</v>
      </c>
      <c r="F50" s="4">
        <v>-71</v>
      </c>
      <c r="G50" s="6" t="str">
        <f>IF(C38=B37,B39,IF(C38=B39,B37,0))</f>
        <v>Барышев Сергей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Хабиров Марс</v>
      </c>
      <c r="C51" s="5"/>
      <c r="D51" s="5"/>
      <c r="E51" s="16" t="s">
        <v>17</v>
      </c>
      <c r="F51" s="5"/>
      <c r="G51" s="7">
        <v>79</v>
      </c>
      <c r="H51" s="14" t="s">
        <v>53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Хубатулин Ринат</v>
      </c>
      <c r="E52" s="20"/>
      <c r="F52" s="4">
        <v>-72</v>
      </c>
      <c r="G52" s="10" t="str">
        <f>IF(C42=B41,B43,IF(C42=B43,B41,0))</f>
        <v>Зубайдуллин Артем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54</v>
      </c>
      <c r="F53" s="5"/>
      <c r="G53" s="5"/>
      <c r="H53" s="7">
        <v>81</v>
      </c>
      <c r="I53" s="23" t="s">
        <v>58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Хабиров Марс</v>
      </c>
      <c r="E54" s="16" t="s">
        <v>31</v>
      </c>
      <c r="F54" s="4">
        <v>-73</v>
      </c>
      <c r="G54" s="6" t="str">
        <f>IF(C46=B45,B47,IF(C46=B47,B45,0))</f>
        <v>Тодрамович Александр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Хубатулин Ринат</v>
      </c>
      <c r="F55" s="5"/>
      <c r="G55" s="7">
        <v>80</v>
      </c>
      <c r="H55" s="21" t="s">
        <v>58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Топорков Юрий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Барышев Сергей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нет</v>
      </c>
      <c r="C58" s="11"/>
      <c r="D58" s="5"/>
      <c r="E58" s="5"/>
      <c r="F58" s="5"/>
      <c r="G58" s="4">
        <v>-79</v>
      </c>
      <c r="H58" s="6" t="str">
        <f>IF(H51=G50,G52,IF(H51=G52,G50,0))</f>
        <v>Зубайдуллин Артем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57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Топорков Юрий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Топорков Юрий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0" t="str">
        <f>Сп4!A1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0" t="str">
        <f>Сп4!A2</f>
        <v>1/32 финала Турнира "День памяти воинов-интернационалистов"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0" t="str">
        <f>Сп4!A3</f>
        <v>10 января 2010 г.</v>
      </c>
      <c r="B3" s="40"/>
      <c r="C3" s="40"/>
      <c r="D3" s="40"/>
      <c r="E3" s="40"/>
      <c r="F3" s="40"/>
      <c r="G3" s="40"/>
      <c r="H3" s="40"/>
      <c r="I3" s="40"/>
      <c r="J3" s="40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Сп4!A7</f>
        <v>Карамов Айнур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110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Сп4!A22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110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Сп4!A15</f>
        <v>Давлетшина Эльвира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125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Сп4!A14</f>
        <v>Гилемханов Ильгиз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110</v>
      </c>
      <c r="F12" s="5"/>
      <c r="G12" s="13"/>
      <c r="H12" s="5"/>
      <c r="I12" s="5"/>
    </row>
    <row r="13" spans="1:9" ht="12.75">
      <c r="A13" s="4">
        <v>5</v>
      </c>
      <c r="B13" s="6" t="str">
        <f>Сп4!A11</f>
        <v>Шагалеев Ленар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121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Сп4!A18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113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Сп4!A19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113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Сп4!A10</f>
        <v>Гилемханова Дина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110</v>
      </c>
      <c r="G20" s="8"/>
      <c r="H20" s="8"/>
      <c r="I20" s="8"/>
    </row>
    <row r="21" spans="1:9" ht="12.75">
      <c r="A21" s="4">
        <v>3</v>
      </c>
      <c r="B21" s="6" t="str">
        <f>Сп4!A9</f>
        <v>Бортко Вячеслав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120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Сп4!A20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120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Сп4!A17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122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Сп4!A12</f>
        <v>Балхияров Алмаз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119</v>
      </c>
      <c r="F28" s="15"/>
      <c r="G28" s="5"/>
      <c r="H28" s="5"/>
      <c r="I28" s="5"/>
    </row>
    <row r="29" spans="1:9" ht="12.75">
      <c r="A29" s="4">
        <v>7</v>
      </c>
      <c r="B29" s="6" t="str">
        <f>Сп4!A13</f>
        <v>Гайсина Альфия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123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Сп4!A16</f>
        <v>Хусаенова Лиана</v>
      </c>
      <c r="C31" s="11"/>
      <c r="D31" s="11"/>
      <c r="E31" s="4">
        <v>-15</v>
      </c>
      <c r="F31" s="6" t="str">
        <f>IF(F20=E12,E28,IF(F20=E28,E12,0))</f>
        <v>Сиротенко Вадим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119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Сп4!A21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119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Сп4!A8</f>
        <v>Сиротенко Вадим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Гилемханова Дина</v>
      </c>
      <c r="F37" s="5"/>
      <c r="G37" s="5"/>
      <c r="H37" s="5"/>
      <c r="I37" s="5"/>
    </row>
    <row r="38" spans="1:9" ht="12.75">
      <c r="A38" s="5"/>
      <c r="B38" s="7">
        <v>16</v>
      </c>
      <c r="C38" s="42" t="s">
        <v>124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Гилемханов Ильгиз</v>
      </c>
      <c r="C39" s="7">
        <v>20</v>
      </c>
      <c r="D39" s="42" t="s">
        <v>123</v>
      </c>
      <c r="E39" s="7">
        <v>26</v>
      </c>
      <c r="F39" s="42" t="s">
        <v>122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Гайсина Альфия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43" t="s">
        <v>122</v>
      </c>
      <c r="F41" s="11"/>
      <c r="G41" s="5"/>
      <c r="H41" s="5"/>
      <c r="I41" s="5"/>
    </row>
    <row r="42" spans="1:9" ht="12.75">
      <c r="A42" s="5"/>
      <c r="B42" s="7">
        <v>17</v>
      </c>
      <c r="C42" s="42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43" t="s">
        <v>122</v>
      </c>
      <c r="E43" s="15"/>
      <c r="F43" s="7">
        <v>28</v>
      </c>
      <c r="G43" s="42" t="s">
        <v>120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Балхияров Алмаз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Бортко Вячеслав</v>
      </c>
      <c r="F45" s="11"/>
      <c r="G45" s="15"/>
      <c r="H45" s="5"/>
      <c r="I45" s="5"/>
    </row>
    <row r="46" spans="1:9" ht="12.75">
      <c r="A46" s="5"/>
      <c r="B46" s="7">
        <v>18</v>
      </c>
      <c r="C46" s="42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42" t="s">
        <v>121</v>
      </c>
      <c r="E47" s="7">
        <v>27</v>
      </c>
      <c r="F47" s="43" t="s">
        <v>120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Шагалеев Ленар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Хусаенова Лиана</v>
      </c>
      <c r="C49" s="5"/>
      <c r="D49" s="7">
        <v>25</v>
      </c>
      <c r="E49" s="43" t="s">
        <v>125</v>
      </c>
      <c r="F49" s="5"/>
      <c r="G49" s="15"/>
      <c r="H49" s="5"/>
      <c r="I49" s="5"/>
    </row>
    <row r="50" spans="1:9" ht="12.75">
      <c r="A50" s="5"/>
      <c r="B50" s="7">
        <v>19</v>
      </c>
      <c r="C50" s="42" t="s">
        <v>126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43" t="s">
        <v>125</v>
      </c>
      <c r="E51" s="15"/>
      <c r="F51" s="4">
        <v>-28</v>
      </c>
      <c r="G51" s="6" t="str">
        <f>IF(G43=F39,F47,IF(G43=F47,F39,0))</f>
        <v>Балхияров Алмаз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Давлетшина Эльвира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Гилемханова Дина</v>
      </c>
      <c r="C54" s="5"/>
      <c r="D54" s="4">
        <v>-20</v>
      </c>
      <c r="E54" s="6" t="str">
        <f>IF(D39=C38,C40,IF(D39=C40,C38,0))</f>
        <v>Гилемханов Ильгиз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113</v>
      </c>
      <c r="D55" s="5"/>
      <c r="E55" s="7">
        <v>31</v>
      </c>
      <c r="F55" s="8" t="s">
        <v>124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Давлетшина Эльвира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Давлетшина Эльвира</v>
      </c>
      <c r="D57" s="5"/>
      <c r="E57" s="5"/>
      <c r="F57" s="7">
        <v>33</v>
      </c>
      <c r="G57" s="8" t="s">
        <v>124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Гайсина Альфия</v>
      </c>
      <c r="C59" s="5"/>
      <c r="D59" s="5"/>
      <c r="E59" s="7">
        <v>32</v>
      </c>
      <c r="F59" s="12" t="s">
        <v>126</v>
      </c>
      <c r="G59" s="20"/>
      <c r="H59" s="5"/>
      <c r="I59" s="5"/>
    </row>
    <row r="60" spans="1:9" ht="12.75">
      <c r="A60" s="5"/>
      <c r="B60" s="7">
        <v>30</v>
      </c>
      <c r="C60" s="8" t="s">
        <v>123</v>
      </c>
      <c r="D60" s="4">
        <v>-23</v>
      </c>
      <c r="E60" s="10" t="str">
        <f>IF(D51=C50,C52,IF(D51=C52,C50,0))</f>
        <v>Хусаенова Лиана</v>
      </c>
      <c r="F60" s="4">
        <v>-33</v>
      </c>
      <c r="G60" s="6" t="str">
        <f>IF(G57=F55,F59,IF(G57=F59,F55,0))</f>
        <v>Хусаенова Лиана</v>
      </c>
      <c r="H60" s="14"/>
      <c r="I60" s="14"/>
    </row>
    <row r="61" spans="1:9" ht="12.75">
      <c r="A61" s="4">
        <v>-25</v>
      </c>
      <c r="B61" s="10" t="str">
        <f>IF(E49=D47,D51,IF(E49=D51,D47,0))</f>
        <v>Шагалеев Ленар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Шагалеев Ленар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7" t="s">
        <v>10</v>
      </c>
      <c r="I65" s="37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 t="str">
        <f>IF(C69=B68,B70,IF(C69=B70,B68,0))</f>
        <v>нет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109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40195</v>
      </c>
      <c r="B3" s="33"/>
      <c r="C3" s="33"/>
      <c r="D3" s="33"/>
      <c r="E3" s="33"/>
      <c r="F3" s="33"/>
      <c r="G3" s="33"/>
      <c r="H3" s="33"/>
      <c r="I3" s="33"/>
    </row>
    <row r="4" spans="1:9" ht="12.75">
      <c r="A4" s="63"/>
      <c r="B4" s="63"/>
      <c r="C4" s="63"/>
      <c r="D4" s="63"/>
      <c r="E4" s="63"/>
      <c r="F4" s="63"/>
      <c r="G4" s="63"/>
      <c r="H4" s="63"/>
      <c r="I4" s="63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110</v>
      </c>
      <c r="B7" s="28">
        <v>1</v>
      </c>
      <c r="C7" s="26" t="str">
        <f>3!E12</f>
        <v>Низамутдинов Эльмир</v>
      </c>
      <c r="D7" s="25"/>
      <c r="E7" s="25"/>
      <c r="F7" s="25"/>
      <c r="G7" s="25"/>
      <c r="H7" s="25"/>
      <c r="I7" s="64"/>
    </row>
    <row r="8" spans="1:9" ht="18">
      <c r="A8" s="27" t="s">
        <v>100</v>
      </c>
      <c r="B8" s="28">
        <v>2</v>
      </c>
      <c r="C8" s="26" t="str">
        <f>3!E19</f>
        <v>Карамов Айнур</v>
      </c>
      <c r="D8" s="25"/>
      <c r="E8" s="25"/>
      <c r="F8" s="25"/>
      <c r="G8" s="25"/>
      <c r="H8" s="25"/>
      <c r="I8" s="64"/>
    </row>
    <row r="9" spans="1:9" ht="18">
      <c r="A9" s="27" t="s">
        <v>111</v>
      </c>
      <c r="B9" s="28">
        <v>3</v>
      </c>
      <c r="C9" s="26" t="str">
        <f>3!E25</f>
        <v>Мартынов Павел</v>
      </c>
      <c r="D9" s="25"/>
      <c r="E9" s="25"/>
      <c r="F9" s="25"/>
      <c r="G9" s="25"/>
      <c r="H9" s="25"/>
      <c r="I9" s="64"/>
    </row>
    <row r="10" spans="1:9" ht="18">
      <c r="A10" s="27" t="s">
        <v>112</v>
      </c>
      <c r="B10" s="28">
        <v>4</v>
      </c>
      <c r="C10" s="26" t="str">
        <f>3!E28</f>
        <v>Ишимгулов Тимур</v>
      </c>
      <c r="D10" s="25"/>
      <c r="E10" s="25"/>
      <c r="F10" s="25"/>
      <c r="G10" s="25"/>
      <c r="H10" s="25"/>
      <c r="I10" s="25"/>
    </row>
    <row r="11" spans="1:9" ht="18">
      <c r="A11" s="27" t="s">
        <v>113</v>
      </c>
      <c r="B11" s="28">
        <v>5</v>
      </c>
      <c r="C11" s="26" t="str">
        <f>3!E31</f>
        <v>Давлетбаев Азат</v>
      </c>
      <c r="D11" s="25"/>
      <c r="E11" s="25"/>
      <c r="F11" s="25"/>
      <c r="G11" s="25"/>
      <c r="H11" s="25"/>
      <c r="I11" s="25"/>
    </row>
    <row r="12" spans="1:9" ht="18">
      <c r="A12" s="27" t="s">
        <v>114</v>
      </c>
      <c r="B12" s="28">
        <v>6</v>
      </c>
      <c r="C12" s="26" t="str">
        <f>3!E33</f>
        <v>Гилемханова Дина</v>
      </c>
      <c r="D12" s="25"/>
      <c r="E12" s="25"/>
      <c r="F12" s="25"/>
      <c r="G12" s="25"/>
      <c r="H12" s="25"/>
      <c r="I12" s="25"/>
    </row>
    <row r="13" spans="1:9" ht="18">
      <c r="A13" s="27" t="s">
        <v>115</v>
      </c>
      <c r="B13" s="28">
        <v>7</v>
      </c>
      <c r="C13" s="26" t="str">
        <f>3!C33</f>
        <v>Медведев Тарас</v>
      </c>
      <c r="D13" s="25"/>
      <c r="E13" s="25"/>
      <c r="F13" s="25"/>
      <c r="G13" s="25"/>
      <c r="H13" s="25"/>
      <c r="I13" s="25"/>
    </row>
    <row r="14" spans="1:9" ht="18">
      <c r="A14" s="27" t="s">
        <v>116</v>
      </c>
      <c r="B14" s="28">
        <v>8</v>
      </c>
      <c r="C14" s="26" t="str">
        <f>3!C35</f>
        <v>Мухетдинова Гузель</v>
      </c>
      <c r="D14" s="25"/>
      <c r="E14" s="25"/>
      <c r="F14" s="25"/>
      <c r="G14" s="25"/>
      <c r="H14" s="25"/>
      <c r="I14" s="25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66" customWidth="1"/>
    <col min="2" max="4" width="23.75390625" style="66" customWidth="1"/>
    <col min="5" max="13" width="3.75390625" style="66" customWidth="1"/>
    <col min="14" max="16384" width="2.75390625" style="66" customWidth="1"/>
  </cols>
  <sheetData>
    <row r="1" spans="1:10" ht="18">
      <c r="A1" s="65" t="str">
        <f>Сп3!A1</f>
        <v>Кубок Башкортостана 2010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3.5">
      <c r="A2" s="67" t="str">
        <f>Сп3!A2</f>
        <v>1/16 финала Турнира День памяти воинов-интернационалистов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>
      <c r="A3" s="68">
        <f>Сп3!A3</f>
        <v>40195</v>
      </c>
      <c r="B3" s="68"/>
      <c r="C3" s="68"/>
      <c r="D3" s="68"/>
      <c r="E3" s="68"/>
      <c r="F3" s="68"/>
      <c r="G3" s="68"/>
      <c r="H3" s="68"/>
      <c r="I3" s="68"/>
      <c r="J3" s="68"/>
    </row>
    <row r="5" spans="1:10" s="71" customFormat="1" ht="10.5" customHeight="1">
      <c r="A5" s="69">
        <v>1</v>
      </c>
      <c r="B5" s="70" t="str">
        <f>Сп3!A7</f>
        <v>Карамов Айнур</v>
      </c>
      <c r="C5" s="69"/>
      <c r="D5" s="69"/>
      <c r="E5" s="69"/>
      <c r="F5" s="66"/>
      <c r="G5" s="66"/>
      <c r="H5" s="66"/>
      <c r="I5" s="66"/>
      <c r="J5" s="66"/>
    </row>
    <row r="6" spans="1:10" s="71" customFormat="1" ht="10.5" customHeight="1">
      <c r="A6" s="69"/>
      <c r="B6" s="72">
        <v>1</v>
      </c>
      <c r="C6" s="73" t="s">
        <v>110</v>
      </c>
      <c r="D6" s="69"/>
      <c r="E6" s="69"/>
      <c r="F6" s="66"/>
      <c r="G6" s="66"/>
      <c r="H6" s="66"/>
      <c r="I6" s="66"/>
      <c r="J6" s="66"/>
    </row>
    <row r="7" spans="1:10" s="71" customFormat="1" ht="10.5" customHeight="1">
      <c r="A7" s="69">
        <v>8</v>
      </c>
      <c r="B7" s="74" t="str">
        <f>Сп3!A14</f>
        <v>Мухетдинова Гузель</v>
      </c>
      <c r="C7" s="72"/>
      <c r="D7" s="69"/>
      <c r="E7" s="69"/>
      <c r="F7" s="66"/>
      <c r="G7" s="66"/>
      <c r="H7" s="66"/>
      <c r="I7" s="66"/>
      <c r="J7" s="66"/>
    </row>
    <row r="8" spans="1:10" s="71" customFormat="1" ht="10.5" customHeight="1">
      <c r="A8" s="69"/>
      <c r="B8" s="69"/>
      <c r="C8" s="72">
        <v>5</v>
      </c>
      <c r="D8" s="73" t="s">
        <v>110</v>
      </c>
      <c r="E8" s="69"/>
      <c r="F8" s="66"/>
      <c r="G8" s="66"/>
      <c r="H8" s="66"/>
      <c r="I8" s="66"/>
      <c r="J8" s="66"/>
    </row>
    <row r="9" spans="1:10" s="71" customFormat="1" ht="10.5" customHeight="1">
      <c r="A9" s="69">
        <v>5</v>
      </c>
      <c r="B9" s="70" t="str">
        <f>Сп3!A11</f>
        <v>Гилемханова Дина</v>
      </c>
      <c r="C9" s="72"/>
      <c r="D9" s="72"/>
      <c r="E9" s="69"/>
      <c r="F9" s="66"/>
      <c r="G9" s="66"/>
      <c r="H9" s="66"/>
      <c r="I9" s="66"/>
      <c r="J9" s="66"/>
    </row>
    <row r="10" spans="1:10" s="71" customFormat="1" ht="10.5" customHeight="1">
      <c r="A10" s="69"/>
      <c r="B10" s="72">
        <v>2</v>
      </c>
      <c r="C10" s="75" t="s">
        <v>112</v>
      </c>
      <c r="D10" s="72"/>
      <c r="E10" s="69"/>
      <c r="F10" s="66"/>
      <c r="G10" s="66"/>
      <c r="H10" s="66"/>
      <c r="I10" s="66"/>
      <c r="J10" s="66"/>
    </row>
    <row r="11" spans="1:10" s="71" customFormat="1" ht="10.5" customHeight="1">
      <c r="A11" s="69">
        <v>4</v>
      </c>
      <c r="B11" s="74" t="str">
        <f>Сп3!A10</f>
        <v>Мартынов Павел</v>
      </c>
      <c r="C11" s="69"/>
      <c r="D11" s="72"/>
      <c r="E11" s="69"/>
      <c r="F11" s="66"/>
      <c r="G11" s="66"/>
      <c r="H11" s="66"/>
      <c r="I11" s="66"/>
      <c r="J11" s="66"/>
    </row>
    <row r="12" spans="1:10" s="71" customFormat="1" ht="10.5" customHeight="1">
      <c r="A12" s="69"/>
      <c r="B12" s="69"/>
      <c r="C12" s="69"/>
      <c r="D12" s="72">
        <v>7</v>
      </c>
      <c r="E12" s="76" t="s">
        <v>111</v>
      </c>
      <c r="F12" s="77"/>
      <c r="G12" s="77"/>
      <c r="H12" s="77"/>
      <c r="I12" s="77"/>
      <c r="J12" s="77"/>
    </row>
    <row r="13" spans="1:10" s="71" customFormat="1" ht="10.5" customHeight="1">
      <c r="A13" s="69">
        <v>3</v>
      </c>
      <c r="B13" s="70" t="str">
        <f>Сп3!A9</f>
        <v>Низамутдинов Эльмир</v>
      </c>
      <c r="C13" s="69"/>
      <c r="D13" s="72"/>
      <c r="E13" s="78"/>
      <c r="F13" s="79"/>
      <c r="G13" s="78"/>
      <c r="H13" s="79"/>
      <c r="I13" s="79"/>
      <c r="J13" s="78" t="s">
        <v>0</v>
      </c>
    </row>
    <row r="14" spans="1:10" s="71" customFormat="1" ht="10.5" customHeight="1">
      <c r="A14" s="69"/>
      <c r="B14" s="72">
        <v>3</v>
      </c>
      <c r="C14" s="73" t="s">
        <v>111</v>
      </c>
      <c r="D14" s="72"/>
      <c r="E14" s="78"/>
      <c r="F14" s="79"/>
      <c r="G14" s="78"/>
      <c r="H14" s="79"/>
      <c r="I14" s="79"/>
      <c r="J14" s="78"/>
    </row>
    <row r="15" spans="1:10" s="71" customFormat="1" ht="10.5" customHeight="1">
      <c r="A15" s="69">
        <v>6</v>
      </c>
      <c r="B15" s="74" t="str">
        <f>Сп3!A12</f>
        <v>Медведев Тарас</v>
      </c>
      <c r="C15" s="72"/>
      <c r="D15" s="72"/>
      <c r="E15" s="78"/>
      <c r="F15" s="79"/>
      <c r="G15" s="78"/>
      <c r="H15" s="79"/>
      <c r="I15" s="79"/>
      <c r="J15" s="78"/>
    </row>
    <row r="16" spans="1:10" s="71" customFormat="1" ht="10.5" customHeight="1">
      <c r="A16" s="69"/>
      <c r="B16" s="69"/>
      <c r="C16" s="72">
        <v>6</v>
      </c>
      <c r="D16" s="75" t="s">
        <v>111</v>
      </c>
      <c r="E16" s="78"/>
      <c r="F16" s="79"/>
      <c r="G16" s="78"/>
      <c r="H16" s="79"/>
      <c r="I16" s="79"/>
      <c r="J16" s="78"/>
    </row>
    <row r="17" spans="1:10" s="71" customFormat="1" ht="10.5" customHeight="1">
      <c r="A17" s="69">
        <v>7</v>
      </c>
      <c r="B17" s="70" t="str">
        <f>Сп3!A13</f>
        <v>Ишимгулов Тимур</v>
      </c>
      <c r="C17" s="72"/>
      <c r="D17" s="69"/>
      <c r="E17" s="78"/>
      <c r="F17" s="79"/>
      <c r="G17" s="78"/>
      <c r="H17" s="79"/>
      <c r="I17" s="79"/>
      <c r="J17" s="78"/>
    </row>
    <row r="18" spans="1:10" s="71" customFormat="1" ht="10.5" customHeight="1">
      <c r="A18" s="69"/>
      <c r="B18" s="72">
        <v>4</v>
      </c>
      <c r="C18" s="75" t="s">
        <v>115</v>
      </c>
      <c r="D18" s="69"/>
      <c r="E18" s="78"/>
      <c r="F18" s="79"/>
      <c r="G18" s="78"/>
      <c r="H18" s="79"/>
      <c r="I18" s="79"/>
      <c r="J18" s="78"/>
    </row>
    <row r="19" spans="1:10" s="71" customFormat="1" ht="10.5" customHeight="1">
      <c r="A19" s="69">
        <v>2</v>
      </c>
      <c r="B19" s="74" t="str">
        <f>Сп3!A8</f>
        <v>Давлетбаев Азат</v>
      </c>
      <c r="C19" s="69"/>
      <c r="D19" s="69">
        <v>-7</v>
      </c>
      <c r="E19" s="80" t="str">
        <f>IF(E12=D8,D16,IF(E12=D16,D8,0))</f>
        <v>Карамов Айнур</v>
      </c>
      <c r="F19" s="80"/>
      <c r="G19" s="80"/>
      <c r="H19" s="80"/>
      <c r="I19" s="80"/>
      <c r="J19" s="80"/>
    </row>
    <row r="20" spans="1:10" s="71" customFormat="1" ht="10.5" customHeight="1">
      <c r="A20" s="69"/>
      <c r="B20" s="69"/>
      <c r="C20" s="69"/>
      <c r="D20" s="69"/>
      <c r="E20" s="81"/>
      <c r="F20" s="66"/>
      <c r="G20" s="81"/>
      <c r="H20" s="66"/>
      <c r="I20" s="66"/>
      <c r="J20" s="81" t="s">
        <v>1</v>
      </c>
    </row>
    <row r="21" spans="1:10" s="71" customFormat="1" ht="10.5" customHeight="1">
      <c r="A21" s="69">
        <v>-1</v>
      </c>
      <c r="B21" s="80" t="str">
        <f>IF(C6=B5,B7,IF(C6=B7,B5,0))</f>
        <v>Мухетдинова Гузель</v>
      </c>
      <c r="C21" s="69"/>
      <c r="D21" s="69"/>
      <c r="E21" s="81"/>
      <c r="F21" s="66"/>
      <c r="G21" s="81"/>
      <c r="H21" s="66"/>
      <c r="I21" s="66"/>
      <c r="J21" s="81"/>
    </row>
    <row r="22" spans="1:10" s="71" customFormat="1" ht="10.5" customHeight="1">
      <c r="A22" s="69"/>
      <c r="B22" s="82">
        <v>8</v>
      </c>
      <c r="C22" s="73" t="s">
        <v>113</v>
      </c>
      <c r="D22" s="69"/>
      <c r="E22" s="81"/>
      <c r="F22" s="66"/>
      <c r="G22" s="81"/>
      <c r="H22" s="66"/>
      <c r="I22" s="66"/>
      <c r="J22" s="81"/>
    </row>
    <row r="23" spans="1:10" s="71" customFormat="1" ht="10.5" customHeight="1">
      <c r="A23" s="69">
        <v>-2</v>
      </c>
      <c r="B23" s="83" t="str">
        <f>IF(C10=B9,B11,IF(C10=B11,B9,0))</f>
        <v>Гилемханова Дина</v>
      </c>
      <c r="C23" s="82">
        <v>10</v>
      </c>
      <c r="D23" s="73" t="s">
        <v>115</v>
      </c>
      <c r="E23" s="81"/>
      <c r="F23" s="66"/>
      <c r="G23" s="81"/>
      <c r="H23" s="66"/>
      <c r="I23" s="66"/>
      <c r="J23" s="81"/>
    </row>
    <row r="24" spans="1:10" s="71" customFormat="1" ht="10.5" customHeight="1">
      <c r="A24" s="69"/>
      <c r="B24" s="69">
        <v>-6</v>
      </c>
      <c r="C24" s="83" t="str">
        <f>IF(D16=C14,C18,IF(D16=C18,C14,0))</f>
        <v>Ишимгулов Тимур</v>
      </c>
      <c r="D24" s="82"/>
      <c r="E24" s="81"/>
      <c r="F24" s="66"/>
      <c r="G24" s="81"/>
      <c r="H24" s="66"/>
      <c r="I24" s="66"/>
      <c r="J24" s="81"/>
    </row>
    <row r="25" spans="1:10" s="71" customFormat="1" ht="10.5" customHeight="1">
      <c r="A25" s="69">
        <v>-3</v>
      </c>
      <c r="B25" s="80" t="str">
        <f>IF(C14=B13,B15,IF(C14=B15,B13,0))</f>
        <v>Медведев Тарас</v>
      </c>
      <c r="C25" s="69"/>
      <c r="D25" s="72">
        <v>12</v>
      </c>
      <c r="E25" s="76" t="s">
        <v>112</v>
      </c>
      <c r="F25" s="77"/>
      <c r="G25" s="77"/>
      <c r="H25" s="77"/>
      <c r="I25" s="77"/>
      <c r="J25" s="77"/>
    </row>
    <row r="26" spans="1:10" s="71" customFormat="1" ht="10.5" customHeight="1">
      <c r="A26" s="69"/>
      <c r="B26" s="82">
        <v>9</v>
      </c>
      <c r="C26" s="73" t="s">
        <v>100</v>
      </c>
      <c r="D26" s="72"/>
      <c r="E26" s="81"/>
      <c r="F26" s="66"/>
      <c r="G26" s="81"/>
      <c r="H26" s="66"/>
      <c r="I26" s="66"/>
      <c r="J26" s="81" t="s">
        <v>2</v>
      </c>
    </row>
    <row r="27" spans="1:10" s="71" customFormat="1" ht="10.5" customHeight="1">
      <c r="A27" s="69">
        <v>-4</v>
      </c>
      <c r="B27" s="83" t="str">
        <f>IF(C18=B17,B19,IF(C18=B19,B17,0))</f>
        <v>Давлетбаев Азат</v>
      </c>
      <c r="C27" s="82">
        <v>11</v>
      </c>
      <c r="D27" s="75" t="s">
        <v>112</v>
      </c>
      <c r="E27" s="81"/>
      <c r="F27" s="66"/>
      <c r="G27" s="81"/>
      <c r="H27" s="66"/>
      <c r="I27" s="66"/>
      <c r="J27" s="81"/>
    </row>
    <row r="28" spans="1:10" s="71" customFormat="1" ht="10.5" customHeight="1">
      <c r="A28" s="69"/>
      <c r="B28" s="69">
        <v>-5</v>
      </c>
      <c r="C28" s="83" t="str">
        <f>IF(D8=C6,C10,IF(D8=C10,C6,0))</f>
        <v>Мартынов Павел</v>
      </c>
      <c r="D28" s="69">
        <v>-12</v>
      </c>
      <c r="E28" s="80" t="str">
        <f>IF(E25=D23,D27,IF(E25=D27,D23,0))</f>
        <v>Ишимгулов Тимур</v>
      </c>
      <c r="F28" s="80"/>
      <c r="G28" s="80"/>
      <c r="H28" s="80"/>
      <c r="I28" s="80"/>
      <c r="J28" s="80"/>
    </row>
    <row r="29" spans="1:10" s="71" customFormat="1" ht="10.5" customHeight="1">
      <c r="A29" s="69"/>
      <c r="B29" s="69"/>
      <c r="C29" s="69"/>
      <c r="D29" s="69"/>
      <c r="E29" s="81"/>
      <c r="F29" s="66"/>
      <c r="G29" s="81"/>
      <c r="H29" s="66"/>
      <c r="I29" s="66"/>
      <c r="J29" s="81" t="s">
        <v>3</v>
      </c>
    </row>
    <row r="30" spans="1:10" s="71" customFormat="1" ht="10.5" customHeight="1">
      <c r="A30" s="69"/>
      <c r="B30" s="69"/>
      <c r="C30" s="69">
        <v>-10</v>
      </c>
      <c r="D30" s="80" t="str">
        <f>IF(D23=C22,C24,IF(D23=C24,C22,0))</f>
        <v>Гилемханова Дина</v>
      </c>
      <c r="E30" s="81"/>
      <c r="F30" s="66"/>
      <c r="G30" s="81"/>
      <c r="H30" s="66"/>
      <c r="I30" s="66"/>
      <c r="J30" s="81"/>
    </row>
    <row r="31" spans="1:10" s="71" customFormat="1" ht="10.5" customHeight="1">
      <c r="A31" s="69"/>
      <c r="B31" s="69"/>
      <c r="C31" s="69"/>
      <c r="D31" s="72">
        <v>13</v>
      </c>
      <c r="E31" s="76" t="s">
        <v>100</v>
      </c>
      <c r="F31" s="77"/>
      <c r="G31" s="77"/>
      <c r="H31" s="77"/>
      <c r="I31" s="77"/>
      <c r="J31" s="77"/>
    </row>
    <row r="32" spans="1:10" s="71" customFormat="1" ht="10.5" customHeight="1">
      <c r="A32" s="69">
        <v>-8</v>
      </c>
      <c r="B32" s="80" t="str">
        <f>IF(C22=B21,B23,IF(C22=B23,B21,0))</f>
        <v>Мухетдинова Гузель</v>
      </c>
      <c r="C32" s="69">
        <v>-11</v>
      </c>
      <c r="D32" s="83" t="str">
        <f>IF(D27=C26,C28,IF(D27=C28,C26,0))</f>
        <v>Давлетбаев Азат</v>
      </c>
      <c r="E32" s="81"/>
      <c r="F32" s="66"/>
      <c r="G32" s="81"/>
      <c r="H32" s="66"/>
      <c r="I32" s="66"/>
      <c r="J32" s="81" t="s">
        <v>4</v>
      </c>
    </row>
    <row r="33" spans="1:10" s="71" customFormat="1" ht="10.5" customHeight="1">
      <c r="A33" s="69"/>
      <c r="B33" s="72">
        <v>14</v>
      </c>
      <c r="C33" s="84" t="s">
        <v>114</v>
      </c>
      <c r="D33" s="69">
        <v>-13</v>
      </c>
      <c r="E33" s="80" t="str">
        <f>IF(E31=D30,D32,IF(E31=D32,D30,0))</f>
        <v>Гилемханова Дина</v>
      </c>
      <c r="F33" s="80"/>
      <c r="G33" s="80"/>
      <c r="H33" s="80"/>
      <c r="I33" s="80"/>
      <c r="J33" s="80"/>
    </row>
    <row r="34" spans="1:10" s="71" customFormat="1" ht="10.5" customHeight="1">
      <c r="A34" s="69">
        <v>-9</v>
      </c>
      <c r="B34" s="83" t="str">
        <f>IF(C26=B25,B27,IF(C26=B27,B25,0))</f>
        <v>Медведев Тарас</v>
      </c>
      <c r="C34" s="81" t="s">
        <v>7</v>
      </c>
      <c r="D34" s="69"/>
      <c r="E34" s="81"/>
      <c r="F34" s="66"/>
      <c r="G34" s="81"/>
      <c r="H34" s="66"/>
      <c r="I34" s="66"/>
      <c r="J34" s="81" t="s">
        <v>5</v>
      </c>
    </row>
    <row r="35" spans="1:10" s="71" customFormat="1" ht="10.5" customHeight="1">
      <c r="A35" s="69"/>
      <c r="B35" s="69">
        <v>-14</v>
      </c>
      <c r="C35" s="80" t="str">
        <f>IF(C33=B32,B34,IF(C33=B34,B32,0))</f>
        <v>Мухетдинова Гузель</v>
      </c>
      <c r="D35" s="85"/>
      <c r="E35" s="85"/>
      <c r="F35" s="85"/>
      <c r="G35" s="85"/>
      <c r="H35" s="85"/>
      <c r="I35" s="66"/>
      <c r="J35" s="66"/>
    </row>
    <row r="36" spans="1:10" s="71" customFormat="1" ht="10.5" customHeight="1">
      <c r="A36" s="69"/>
      <c r="B36" s="69"/>
      <c r="C36" s="81" t="s">
        <v>9</v>
      </c>
      <c r="D36" s="69"/>
      <c r="E36" s="81"/>
      <c r="F36" s="66"/>
      <c r="G36" s="66"/>
      <c r="H36" s="66"/>
      <c r="I36" s="66"/>
      <c r="J36" s="66"/>
    </row>
    <row r="37" spans="1:13" ht="10.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1:13" ht="10.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ht="10.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1:13" ht="10.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1:13" ht="10.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1:13" ht="10.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1:13" ht="10.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1:13" ht="10.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</row>
    <row r="45" spans="1:13" ht="10.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1:13" ht="10.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48" customWidth="1"/>
    <col min="19" max="16384" width="4.75390625" style="48" customWidth="1"/>
  </cols>
  <sheetData>
    <row r="1" spans="1:37" ht="48.75" customHeight="1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</row>
    <row r="2" spans="1:37" ht="19.5" customHeight="1">
      <c r="A2" s="49" t="s">
        <v>101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</row>
    <row r="3" spans="1:37" ht="19.5" customHeight="1">
      <c r="A3" s="50">
        <v>40201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4:37" ht="19.5" customHeight="1"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7" ht="39.75" customHeight="1">
      <c r="A5" s="52" t="s">
        <v>34</v>
      </c>
      <c r="B5" s="53" t="s">
        <v>102</v>
      </c>
      <c r="C5" s="54"/>
      <c r="D5" s="54"/>
      <c r="E5" s="54"/>
      <c r="F5" s="54"/>
      <c r="G5" s="54"/>
      <c r="H5" s="55"/>
      <c r="I5" s="56">
        <v>1</v>
      </c>
      <c r="J5" s="56"/>
      <c r="K5" s="56">
        <v>2</v>
      </c>
      <c r="L5" s="56"/>
      <c r="M5" s="56">
        <v>3</v>
      </c>
      <c r="N5" s="56"/>
      <c r="O5" s="56">
        <v>4</v>
      </c>
      <c r="P5" s="56"/>
      <c r="Q5" s="57" t="s">
        <v>103</v>
      </c>
      <c r="R5" s="5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</row>
    <row r="6" spans="1:37" ht="39.75" customHeight="1">
      <c r="A6" s="58">
        <v>1</v>
      </c>
      <c r="B6" s="59" t="s">
        <v>97</v>
      </c>
      <c r="C6" s="59"/>
      <c r="D6" s="59"/>
      <c r="E6" s="59"/>
      <c r="F6" s="59"/>
      <c r="G6" s="59"/>
      <c r="H6" s="59"/>
      <c r="I6" s="60"/>
      <c r="J6" s="60"/>
      <c r="K6" s="61" t="s">
        <v>104</v>
      </c>
      <c r="L6" s="61"/>
      <c r="M6" s="61" t="s">
        <v>105</v>
      </c>
      <c r="N6" s="61"/>
      <c r="O6" s="61"/>
      <c r="P6" s="61"/>
      <c r="Q6" s="62" t="s">
        <v>106</v>
      </c>
      <c r="R6" s="62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</row>
    <row r="7" spans="1:37" ht="39.75" customHeight="1">
      <c r="A7" s="58">
        <v>2</v>
      </c>
      <c r="B7" s="59" t="s">
        <v>107</v>
      </c>
      <c r="C7" s="59"/>
      <c r="D7" s="59"/>
      <c r="E7" s="59"/>
      <c r="F7" s="59"/>
      <c r="G7" s="59"/>
      <c r="H7" s="59"/>
      <c r="I7" s="61" t="s">
        <v>105</v>
      </c>
      <c r="J7" s="61"/>
      <c r="K7" s="60"/>
      <c r="L7" s="60"/>
      <c r="M7" s="61" t="s">
        <v>105</v>
      </c>
      <c r="N7" s="61"/>
      <c r="O7" s="61"/>
      <c r="P7" s="61"/>
      <c r="Q7" s="62" t="s">
        <v>104</v>
      </c>
      <c r="R7" s="62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</row>
    <row r="8" spans="1:37" ht="39.75" customHeight="1">
      <c r="A8" s="58">
        <v>3</v>
      </c>
      <c r="B8" s="59" t="s">
        <v>100</v>
      </c>
      <c r="C8" s="59"/>
      <c r="D8" s="59"/>
      <c r="E8" s="59"/>
      <c r="F8" s="59"/>
      <c r="G8" s="59"/>
      <c r="H8" s="59"/>
      <c r="I8" s="61" t="s">
        <v>108</v>
      </c>
      <c r="J8" s="61"/>
      <c r="K8" s="61" t="s">
        <v>108</v>
      </c>
      <c r="L8" s="61"/>
      <c r="M8" s="60"/>
      <c r="N8" s="60"/>
      <c r="O8" s="61"/>
      <c r="P8" s="61"/>
      <c r="Q8" s="62" t="s">
        <v>105</v>
      </c>
      <c r="R8" s="62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</row>
    <row r="9" spans="1:37" ht="19.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1:37" ht="19.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</row>
    <row r="11" spans="1:37" ht="19.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</row>
    <row r="12" spans="1:37" ht="19.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1:37" ht="19.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1:37" ht="19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1:37" ht="19.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1:37" ht="19.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1:37" ht="19.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ht="19.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ht="19.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</row>
    <row r="20" spans="1:37" ht="19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</row>
    <row r="21" spans="1:37" ht="19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</row>
    <row r="22" spans="1:37" ht="19.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</row>
    <row r="23" spans="1:37" ht="19.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</row>
    <row r="24" spans="1:37" ht="19.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</row>
    <row r="25" spans="1:37" ht="19.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</row>
    <row r="26" spans="1:37" ht="19.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</row>
    <row r="27" spans="1:37" ht="19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</row>
    <row r="28" spans="1:37" ht="19.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</row>
    <row r="29" spans="1:37" ht="19.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 ht="19.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</row>
    <row r="31" spans="1:37" ht="19.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37" ht="19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1:37" ht="19.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7" ht="19.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1:37" ht="19.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</row>
    <row r="36" spans="1:37" ht="19.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</row>
    <row r="37" spans="1:37" ht="19.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</row>
    <row r="38" spans="1:37" ht="19.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</row>
    <row r="39" spans="1:37" ht="19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</row>
    <row r="40" spans="1:37" ht="19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</row>
    <row r="41" spans="1:37" ht="19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</row>
    <row r="42" spans="1:37" ht="19.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</row>
    <row r="43" spans="1:37" ht="19.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</row>
    <row r="44" spans="1:37" ht="19.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</row>
    <row r="45" spans="1:37" ht="19.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</row>
    <row r="46" spans="1:37" ht="19.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</row>
    <row r="47" spans="1:37" ht="19.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</row>
    <row r="48" spans="1:37" ht="19.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</row>
    <row r="49" spans="1:37" ht="19.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</row>
    <row r="50" spans="1:37" ht="19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</row>
    <row r="51" spans="1:37" ht="19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</row>
    <row r="52" spans="1:37" ht="19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</row>
    <row r="53" spans="1:37" ht="19.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</row>
    <row r="54" spans="1:37" ht="19.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</row>
    <row r="55" spans="1:37" ht="19.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</row>
    <row r="56" spans="1:37" ht="19.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</row>
    <row r="57" spans="1:37" ht="19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</row>
    <row r="58" spans="1:37" ht="19.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</row>
    <row r="59" spans="1:37" ht="19.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</row>
    <row r="60" spans="1:37" ht="19.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</row>
    <row r="61" spans="1:37" ht="19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</row>
    <row r="62" spans="1:37" ht="19.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</row>
    <row r="63" spans="1:37" ht="19.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</row>
    <row r="64" spans="1:37" ht="19.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</row>
    <row r="65" spans="1:37" ht="19.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</row>
    <row r="66" spans="1:37" ht="19.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</row>
    <row r="67" spans="1:37" ht="19.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</row>
    <row r="68" spans="1:37" ht="19.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</row>
    <row r="69" spans="1:37" ht="19.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</row>
    <row r="70" spans="1:37" ht="19.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</row>
    <row r="71" spans="1:37" ht="19.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</row>
    <row r="72" spans="1:37" ht="19.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</row>
    <row r="73" spans="1:37" ht="19.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</row>
    <row r="74" spans="1:37" ht="19.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</row>
    <row r="75" spans="1:37" ht="19.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</row>
    <row r="76" spans="1:37" ht="19.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</row>
    <row r="77" spans="1:37" ht="19.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</row>
    <row r="78" spans="1:37" ht="19.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</row>
    <row r="79" spans="1:37" ht="19.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</row>
  </sheetData>
  <sheetProtection sheet="1" objects="1" scenarios="1"/>
  <mergeCells count="28">
    <mergeCell ref="D4:R4"/>
    <mergeCell ref="A2:R2"/>
    <mergeCell ref="A3:R3"/>
    <mergeCell ref="A1:R1"/>
    <mergeCell ref="I8:J8"/>
    <mergeCell ref="K8:L8"/>
    <mergeCell ref="M8:N8"/>
    <mergeCell ref="O6:P6"/>
    <mergeCell ref="I6:J6"/>
    <mergeCell ref="M6:N6"/>
    <mergeCell ref="K6:L6"/>
    <mergeCell ref="O8:P8"/>
    <mergeCell ref="Q8:R8"/>
    <mergeCell ref="O5:P5"/>
    <mergeCell ref="O7:P7"/>
    <mergeCell ref="B8:H8"/>
    <mergeCell ref="Q5:R5"/>
    <mergeCell ref="M7:N7"/>
    <mergeCell ref="I7:J7"/>
    <mergeCell ref="B5:H5"/>
    <mergeCell ref="Q6:R6"/>
    <mergeCell ref="Q7:R7"/>
    <mergeCell ref="B6:H6"/>
    <mergeCell ref="B7:H7"/>
    <mergeCell ref="K7:L7"/>
    <mergeCell ref="I5:J5"/>
    <mergeCell ref="K5:L5"/>
    <mergeCell ref="M5:N5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90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40208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65</v>
      </c>
      <c r="B7" s="28">
        <v>1</v>
      </c>
      <c r="C7" s="26" t="str">
        <f>1стр1!G36</f>
        <v>Коробко Павел</v>
      </c>
      <c r="D7" s="25"/>
      <c r="E7" s="25"/>
      <c r="F7" s="25"/>
      <c r="G7" s="25"/>
      <c r="H7" s="25"/>
      <c r="I7" s="25"/>
    </row>
    <row r="8" spans="1:9" ht="18">
      <c r="A8" s="27" t="s">
        <v>53</v>
      </c>
      <c r="B8" s="28">
        <v>2</v>
      </c>
      <c r="C8" s="26" t="str">
        <f>1стр1!G56</f>
        <v>Прокофьев Михаил</v>
      </c>
      <c r="D8" s="25"/>
      <c r="E8" s="25"/>
      <c r="F8" s="25"/>
      <c r="G8" s="25"/>
      <c r="H8" s="25"/>
      <c r="I8" s="25"/>
    </row>
    <row r="9" spans="1:9" ht="18">
      <c r="A9" s="27" t="s">
        <v>64</v>
      </c>
      <c r="B9" s="28">
        <v>3</v>
      </c>
      <c r="C9" s="26" t="str">
        <f>1стр2!I22</f>
        <v>Барышев Сергей</v>
      </c>
      <c r="D9" s="25"/>
      <c r="E9" s="25"/>
      <c r="F9" s="25"/>
      <c r="G9" s="25"/>
      <c r="H9" s="25"/>
      <c r="I9" s="25"/>
    </row>
    <row r="10" spans="1:9" ht="18">
      <c r="A10" s="27" t="s">
        <v>88</v>
      </c>
      <c r="B10" s="28">
        <v>4</v>
      </c>
      <c r="C10" s="26" t="str">
        <f>1стр2!I32</f>
        <v>Семенов Константин</v>
      </c>
      <c r="D10" s="25"/>
      <c r="E10" s="25"/>
      <c r="F10" s="25"/>
      <c r="G10" s="25"/>
      <c r="H10" s="25"/>
      <c r="I10" s="25"/>
    </row>
    <row r="11" spans="1:9" ht="18">
      <c r="A11" s="27" t="s">
        <v>66</v>
      </c>
      <c r="B11" s="28">
        <v>5</v>
      </c>
      <c r="C11" s="26" t="str">
        <f>1стр1!G63</f>
        <v>Гайнанов Азат</v>
      </c>
      <c r="D11" s="25"/>
      <c r="E11" s="25"/>
      <c r="F11" s="25"/>
      <c r="G11" s="25"/>
      <c r="H11" s="25"/>
      <c r="I11" s="25"/>
    </row>
    <row r="12" spans="1:9" ht="18">
      <c r="A12" s="27" t="s">
        <v>76</v>
      </c>
      <c r="B12" s="28">
        <v>6</v>
      </c>
      <c r="C12" s="26" t="str">
        <f>1стр1!G65</f>
        <v>Лебедь Виктор</v>
      </c>
      <c r="D12" s="25"/>
      <c r="E12" s="25"/>
      <c r="F12" s="25"/>
      <c r="G12" s="25"/>
      <c r="H12" s="25"/>
      <c r="I12" s="25"/>
    </row>
    <row r="13" spans="1:9" ht="18">
      <c r="A13" s="27" t="s">
        <v>67</v>
      </c>
      <c r="B13" s="28">
        <v>7</v>
      </c>
      <c r="C13" s="26" t="str">
        <f>1стр1!G68</f>
        <v>Батыров Ильдан</v>
      </c>
      <c r="D13" s="25"/>
      <c r="E13" s="25"/>
      <c r="F13" s="25"/>
      <c r="G13" s="25"/>
      <c r="H13" s="25"/>
      <c r="I13" s="25"/>
    </row>
    <row r="14" spans="1:9" ht="18">
      <c r="A14" s="27" t="s">
        <v>91</v>
      </c>
      <c r="B14" s="28">
        <v>8</v>
      </c>
      <c r="C14" s="26" t="str">
        <f>1стр1!G70</f>
        <v>Якупов Рустем</v>
      </c>
      <c r="D14" s="25"/>
      <c r="E14" s="25"/>
      <c r="F14" s="25"/>
      <c r="G14" s="25"/>
      <c r="H14" s="25"/>
      <c r="I14" s="25"/>
    </row>
    <row r="15" spans="1:9" ht="18">
      <c r="A15" s="27" t="s">
        <v>78</v>
      </c>
      <c r="B15" s="28">
        <v>9</v>
      </c>
      <c r="C15" s="26" t="str">
        <f>1стр1!D72</f>
        <v>Усков Сергей</v>
      </c>
      <c r="D15" s="25"/>
      <c r="E15" s="25"/>
      <c r="F15" s="25"/>
      <c r="G15" s="25"/>
      <c r="H15" s="25"/>
      <c r="I15" s="25"/>
    </row>
    <row r="16" spans="1:9" ht="18">
      <c r="A16" s="27" t="s">
        <v>92</v>
      </c>
      <c r="B16" s="28">
        <v>10</v>
      </c>
      <c r="C16" s="26" t="str">
        <f>1стр1!D75</f>
        <v>Лось Андрей</v>
      </c>
      <c r="D16" s="25"/>
      <c r="E16" s="25"/>
      <c r="F16" s="25"/>
      <c r="G16" s="25"/>
      <c r="H16" s="25"/>
      <c r="I16" s="25"/>
    </row>
    <row r="17" spans="1:9" ht="18">
      <c r="A17" s="27" t="s">
        <v>93</v>
      </c>
      <c r="B17" s="28">
        <v>11</v>
      </c>
      <c r="C17" s="26" t="str">
        <f>1стр1!G73</f>
        <v>Халимонов Евгений</v>
      </c>
      <c r="D17" s="25"/>
      <c r="E17" s="25"/>
      <c r="F17" s="25"/>
      <c r="G17" s="25"/>
      <c r="H17" s="25"/>
      <c r="I17" s="25"/>
    </row>
    <row r="18" spans="1:9" ht="18">
      <c r="A18" s="27" t="s">
        <v>79</v>
      </c>
      <c r="B18" s="28">
        <v>12</v>
      </c>
      <c r="C18" s="26" t="str">
        <f>1стр1!G75</f>
        <v>Апсатарова Наталья</v>
      </c>
      <c r="D18" s="25"/>
      <c r="E18" s="25"/>
      <c r="F18" s="25"/>
      <c r="G18" s="25"/>
      <c r="H18" s="25"/>
      <c r="I18" s="25"/>
    </row>
    <row r="19" spans="1:9" ht="18">
      <c r="A19" s="27" t="s">
        <v>94</v>
      </c>
      <c r="B19" s="28">
        <v>13</v>
      </c>
      <c r="C19" s="26" t="str">
        <f>1стр2!I40</f>
        <v>Толкачев Иван</v>
      </c>
      <c r="D19" s="25"/>
      <c r="E19" s="25"/>
      <c r="F19" s="25"/>
      <c r="G19" s="25"/>
      <c r="H19" s="25"/>
      <c r="I19" s="25"/>
    </row>
    <row r="20" spans="1:9" ht="18">
      <c r="A20" s="27" t="s">
        <v>95</v>
      </c>
      <c r="B20" s="28">
        <v>14</v>
      </c>
      <c r="C20" s="26" t="str">
        <f>1стр2!I44</f>
        <v>Ямалетдинов Азамат</v>
      </c>
      <c r="D20" s="25"/>
      <c r="E20" s="25"/>
      <c r="F20" s="25"/>
      <c r="G20" s="25"/>
      <c r="H20" s="25"/>
      <c r="I20" s="25"/>
    </row>
    <row r="21" spans="1:9" ht="18">
      <c r="A21" s="27" t="s">
        <v>96</v>
      </c>
      <c r="B21" s="28">
        <v>15</v>
      </c>
      <c r="C21" s="26" t="str">
        <f>1стр2!I46</f>
        <v>Могилевская Инесса</v>
      </c>
      <c r="D21" s="25"/>
      <c r="E21" s="25"/>
      <c r="F21" s="25"/>
      <c r="G21" s="25"/>
      <c r="H21" s="25"/>
      <c r="I21" s="25"/>
    </row>
    <row r="22" spans="1:9" ht="18">
      <c r="A22" s="27" t="s">
        <v>82</v>
      </c>
      <c r="B22" s="28">
        <v>16</v>
      </c>
      <c r="C22" s="26" t="str">
        <f>1стр2!I48</f>
        <v>Хадарин Артем</v>
      </c>
      <c r="D22" s="25"/>
      <c r="E22" s="25"/>
      <c r="F22" s="25"/>
      <c r="G22" s="25"/>
      <c r="H22" s="25"/>
      <c r="I22" s="25"/>
    </row>
    <row r="23" spans="1:9" ht="18">
      <c r="A23" s="27" t="s">
        <v>97</v>
      </c>
      <c r="B23" s="28">
        <v>17</v>
      </c>
      <c r="C23" s="26" t="str">
        <f>1стр2!E44</f>
        <v>Молодцов Вадим</v>
      </c>
      <c r="D23" s="25"/>
      <c r="E23" s="25"/>
      <c r="F23" s="25"/>
      <c r="G23" s="25"/>
      <c r="H23" s="25"/>
      <c r="I23" s="25"/>
    </row>
    <row r="24" spans="1:9" ht="18">
      <c r="A24" s="27" t="s">
        <v>98</v>
      </c>
      <c r="B24" s="28">
        <v>18</v>
      </c>
      <c r="C24" s="26" t="str">
        <f>1стр2!E50</f>
        <v>Фоминых Илья</v>
      </c>
      <c r="D24" s="25"/>
      <c r="E24" s="25"/>
      <c r="F24" s="25"/>
      <c r="G24" s="25"/>
      <c r="H24" s="25"/>
      <c r="I24" s="25"/>
    </row>
    <row r="25" spans="1:9" ht="18">
      <c r="A25" s="27" t="s">
        <v>83</v>
      </c>
      <c r="B25" s="28">
        <v>19</v>
      </c>
      <c r="C25" s="26" t="str">
        <f>1стр2!E53</f>
        <v>Тарараев Петр</v>
      </c>
      <c r="D25" s="25"/>
      <c r="E25" s="25"/>
      <c r="F25" s="25"/>
      <c r="G25" s="25"/>
      <c r="H25" s="25"/>
      <c r="I25" s="25"/>
    </row>
    <row r="26" spans="1:9" ht="18">
      <c r="A26" s="27" t="s">
        <v>99</v>
      </c>
      <c r="B26" s="28">
        <v>20</v>
      </c>
      <c r="C26" s="26" t="str">
        <f>1стр2!E55</f>
        <v>Куряева Валентина</v>
      </c>
      <c r="D26" s="25"/>
      <c r="E26" s="25"/>
      <c r="F26" s="25"/>
      <c r="G26" s="25"/>
      <c r="H26" s="25"/>
      <c r="I26" s="25"/>
    </row>
    <row r="27" spans="1:9" ht="18">
      <c r="A27" s="27" t="s">
        <v>100</v>
      </c>
      <c r="B27" s="28">
        <v>21</v>
      </c>
      <c r="C27" s="26" t="str">
        <f>1стр2!I53</f>
        <v>Давлетбаев Азат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1стр2!I57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1стр2!I59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1стр2!I61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1стр2!E63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1стр2!E69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1стр2!E72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1стр2!E74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1стр2!I66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1стр2!I70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1стр2!I72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1стр2!I74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Сп1!A1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Сп1!A2</f>
        <v>1/4 финала Турнира День памяти воинов-интернационалистов</v>
      </c>
      <c r="B2" s="36"/>
      <c r="C2" s="36"/>
      <c r="D2" s="36"/>
      <c r="E2" s="36"/>
      <c r="F2" s="36"/>
      <c r="G2" s="36"/>
    </row>
    <row r="3" spans="1:7" ht="15.75">
      <c r="A3" s="35">
        <f>Сп1!A3</f>
        <v>40208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Сп1!A7</f>
        <v>Прокофьев Михаил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65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65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Сп1!A23</f>
        <v>Фоминых Илья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97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Сп1!A22</f>
        <v>Тарараев Петр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65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Сп1!A15</f>
        <v>Могилевская Инесса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78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91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91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Сп1!A14</f>
        <v>Якупов Рустем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65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Сп1!A11</f>
        <v>Гайнанов Азат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66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66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Сп1!A27</f>
        <v>Давлетбаев Азат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79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Сп1!A18</f>
        <v>Толкачев Иван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66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Сп1!A19</f>
        <v>Лебедь Виктор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99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Сп1!A26</f>
        <v>Батыров Ильдан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88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88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Сп1!A10</f>
        <v>Халимонов Евгений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64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Сп1!A9</f>
        <v>Коробко Павел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64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64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Сп1!A25</f>
        <v>Куряева Валентина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95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Сп1!A20</f>
        <v>Молодцов Вадим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64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Сп1!A17</f>
        <v>Хадарин Артем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93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76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76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Сп1!A12</f>
        <v>Усков Сергей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64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Сп1!A13</f>
        <v>Семенов Константин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67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67</v>
      </c>
      <c r="E56" s="11"/>
      <c r="F56" s="18">
        <v>-31</v>
      </c>
      <c r="G56" s="6" t="str">
        <f>IF(G36=F20,F52,IF(G36=F52,F20,0))</f>
        <v>Прокофьев Михаил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92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Сп1!A16</f>
        <v>Лось Андрей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53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Сп1!A21</f>
        <v>Ямалетдинов Азамат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96</v>
      </c>
      <c r="D62" s="11"/>
      <c r="E62" s="4">
        <v>-58</v>
      </c>
      <c r="F62" s="6" t="str">
        <f>IF(1стр2!H14=1стр2!G10,1стр2!G18,IF(1стр2!H14=1стр2!G18,1стр2!G10,0))</f>
        <v>Лебедь Виктор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Сп1!A24</f>
        <v>Апсатарова Наталья</v>
      </c>
      <c r="C63" s="11"/>
      <c r="D63" s="11"/>
      <c r="E63" s="5"/>
      <c r="F63" s="7">
        <v>61</v>
      </c>
      <c r="G63" s="8" t="s">
        <v>66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53</v>
      </c>
      <c r="E64" s="4">
        <v>-59</v>
      </c>
      <c r="F64" s="10" t="str">
        <f>IF(1стр2!H30=1стр2!G26,1стр2!G34,IF(1стр2!H30=1стр2!G34,1стр2!G26,0))</f>
        <v>Гайнанов Азат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Сп1!A37</f>
        <v>нет</v>
      </c>
      <c r="C65" s="11"/>
      <c r="D65" s="5"/>
      <c r="E65" s="5"/>
      <c r="F65" s="4">
        <v>-61</v>
      </c>
      <c r="G65" s="6" t="str">
        <f>IF(G63=F62,F64,IF(G63=F64,F62,0))</f>
        <v>Лебедь Виктор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53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Сп1!A8</f>
        <v>Барышев Сергей</v>
      </c>
      <c r="C67" s="5"/>
      <c r="D67" s="5"/>
      <c r="E67" s="4">
        <v>-56</v>
      </c>
      <c r="F67" s="6" t="str">
        <f>IF(1стр2!G10=1стр2!F6,1стр2!F14,IF(1стр2!G10=1стр2!F14,1стр2!F6,0))</f>
        <v>Якупов Рустем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99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Лось Андрей</v>
      </c>
      <c r="C69" s="5"/>
      <c r="D69" s="5"/>
      <c r="E69" s="4">
        <v>-57</v>
      </c>
      <c r="F69" s="10" t="str">
        <f>IF(1стр2!G26=1стр2!F22,1стр2!F30,IF(1стр2!G26=1стр2!F30,1стр2!F22,0))</f>
        <v>Батыров Ильдан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92</v>
      </c>
      <c r="D70" s="5"/>
      <c r="E70" s="5"/>
      <c r="F70" s="4">
        <v>-62</v>
      </c>
      <c r="G70" s="6" t="str">
        <f>IF(G68=F67,F69,IF(G68=F69,F67,0))</f>
        <v>Якупов Рустем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Халимонов Евгений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76</v>
      </c>
      <c r="E72" s="4">
        <v>-63</v>
      </c>
      <c r="F72" s="6" t="str">
        <f>IF(C70=B69,B71,IF(C70=B71,B69,0))</f>
        <v>Халимонов Евгений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Усков Сергей</v>
      </c>
      <c r="C73" s="11"/>
      <c r="D73" s="17" t="s">
        <v>6</v>
      </c>
      <c r="E73" s="5"/>
      <c r="F73" s="7">
        <v>66</v>
      </c>
      <c r="G73" s="8" t="s">
        <v>88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76</v>
      </c>
      <c r="D74" s="20"/>
      <c r="E74" s="4">
        <v>-64</v>
      </c>
      <c r="F74" s="10" t="str">
        <f>IF(C74=B73,B75,IF(C74=B75,B73,0))</f>
        <v>Апсатарова Наталья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Апсатарова Наталья</v>
      </c>
      <c r="C75" s="4">
        <v>-65</v>
      </c>
      <c r="D75" s="6" t="str">
        <f>IF(D72=C70,C74,IF(D72=C74,C70,0))</f>
        <v>Лось Андрей</v>
      </c>
      <c r="E75" s="5"/>
      <c r="F75" s="4">
        <v>-66</v>
      </c>
      <c r="G75" s="6" t="str">
        <f>IF(G73=F72,F74,IF(G73=F74,F72,0))</f>
        <v>Апсатарова Наталья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Сп1!A1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Сп1!A2</f>
        <v>1/4 финала Турнира День памяти воинов-интернационалистов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Сп1!A3</f>
        <v>40208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Якупов Рустем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82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Тарараев Петр</v>
      </c>
      <c r="C6" s="7">
        <v>40</v>
      </c>
      <c r="D6" s="14" t="s">
        <v>96</v>
      </c>
      <c r="E6" s="7">
        <v>52</v>
      </c>
      <c r="F6" s="14" t="s">
        <v>91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Ямалетдинов Азамат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нет</v>
      </c>
      <c r="C8" s="5"/>
      <c r="D8" s="7">
        <v>48</v>
      </c>
      <c r="E8" s="21" t="s">
        <v>92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нет</v>
      </c>
      <c r="C10" s="7">
        <v>41</v>
      </c>
      <c r="D10" s="21" t="s">
        <v>92</v>
      </c>
      <c r="E10" s="15"/>
      <c r="F10" s="7">
        <v>56</v>
      </c>
      <c r="G10" s="14" t="s">
        <v>94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Лось Андрей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Халимонов Евгений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100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Давлетбаев Азат</v>
      </c>
      <c r="C14" s="7">
        <v>42</v>
      </c>
      <c r="D14" s="14" t="s">
        <v>93</v>
      </c>
      <c r="E14" s="7">
        <v>53</v>
      </c>
      <c r="F14" s="21" t="s">
        <v>94</v>
      </c>
      <c r="G14" s="7">
        <v>58</v>
      </c>
      <c r="H14" s="14" t="s">
        <v>53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Хадарин Артем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Лебедь Виктор</v>
      </c>
      <c r="C16" s="5"/>
      <c r="D16" s="7">
        <v>49</v>
      </c>
      <c r="E16" s="21" t="s">
        <v>94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94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">
        <v>94</v>
      </c>
      <c r="E18" s="15"/>
      <c r="F18" s="4">
        <v>-30</v>
      </c>
      <c r="G18" s="10" t="str">
        <f>IF(1стр1!F52=1стр1!E44,1стр1!E60,IF(1стр1!F52=1стр1!E60,1стр1!E44,0))</f>
        <v>Барышев Сергей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Молодцов Вадим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Усков Сергей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83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Куряева Валентина</v>
      </c>
      <c r="C22" s="7">
        <v>44</v>
      </c>
      <c r="D22" s="14" t="s">
        <v>99</v>
      </c>
      <c r="E22" s="7">
        <v>54</v>
      </c>
      <c r="F22" s="14" t="s">
        <v>99</v>
      </c>
      <c r="G22" s="15"/>
      <c r="H22" s="7">
        <v>60</v>
      </c>
      <c r="I22" s="24" t="s">
        <v>53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Батыров Ильдан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нет</v>
      </c>
      <c r="C24" s="5"/>
      <c r="D24" s="7">
        <v>50</v>
      </c>
      <c r="E24" s="21" t="s">
        <v>99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нет</v>
      </c>
      <c r="C26" s="7">
        <v>45</v>
      </c>
      <c r="D26" s="21" t="s">
        <v>79</v>
      </c>
      <c r="E26" s="15"/>
      <c r="F26" s="7">
        <v>57</v>
      </c>
      <c r="G26" s="14" t="s">
        <v>67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Толкачев Иван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нет</v>
      </c>
      <c r="C28" s="5"/>
      <c r="D28" s="4">
        <v>-28</v>
      </c>
      <c r="E28" s="6" t="str">
        <f>IF(1стр1!E60=1стр1!D56,1стр1!D64,IF(1стр1!E60=1стр1!D64,1стр1!D56,0))</f>
        <v>Семенов Константин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нет</v>
      </c>
      <c r="C30" s="7">
        <v>46</v>
      </c>
      <c r="D30" s="14" t="s">
        <v>78</v>
      </c>
      <c r="E30" s="7">
        <v>55</v>
      </c>
      <c r="F30" s="21" t="s">
        <v>67</v>
      </c>
      <c r="G30" s="7">
        <v>59</v>
      </c>
      <c r="H30" s="21" t="s">
        <v>67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Могилевская Инесса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Апсатарова Наталья</v>
      </c>
      <c r="C32" s="5"/>
      <c r="D32" s="7">
        <v>51</v>
      </c>
      <c r="E32" s="21" t="s">
        <v>98</v>
      </c>
      <c r="F32" s="5"/>
      <c r="G32" s="11"/>
      <c r="H32" s="4">
        <v>-60</v>
      </c>
      <c r="I32" s="6" t="str">
        <f>IF(I22=H14,H30,IF(I22=H30,H14,0))</f>
        <v>Семенов Константин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98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98</v>
      </c>
      <c r="E34" s="15"/>
      <c r="F34" s="4">
        <v>-29</v>
      </c>
      <c r="G34" s="10" t="str">
        <f>IF(1стр1!F20=1стр1!E12,1стр1!E28,IF(1стр1!F20=1стр1!E28,1стр1!E12,0))</f>
        <v>Гайнанов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Фоминых Илья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Тарараев Петр</v>
      </c>
      <c r="C37" s="5"/>
      <c r="D37" s="5"/>
      <c r="E37" s="5"/>
      <c r="F37" s="4">
        <v>-48</v>
      </c>
      <c r="G37" s="6" t="str">
        <f>IF(E8=D6,D10,IF(E8=D10,D6,0))</f>
        <v>Ямалетдинов Азамат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82</v>
      </c>
      <c r="D38" s="5"/>
      <c r="E38" s="5"/>
      <c r="F38" s="5"/>
      <c r="G38" s="7">
        <v>67</v>
      </c>
      <c r="H38" s="14" t="s">
        <v>96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Хадарин Артем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95</v>
      </c>
      <c r="E40" s="5"/>
      <c r="F40" s="5"/>
      <c r="G40" s="5"/>
      <c r="H40" s="7">
        <v>69</v>
      </c>
      <c r="I40" s="23" t="s">
        <v>79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Давлетбаев Азат</v>
      </c>
      <c r="C41" s="11"/>
      <c r="D41" s="11"/>
      <c r="E41" s="5"/>
      <c r="F41" s="4">
        <v>-50</v>
      </c>
      <c r="G41" s="6" t="str">
        <f>IF(E24=D22,D26,IF(E24=D26,D22,0))</f>
        <v>Толкачев Иван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95</v>
      </c>
      <c r="D42" s="11"/>
      <c r="E42" s="5"/>
      <c r="F42" s="5"/>
      <c r="G42" s="7">
        <v>68</v>
      </c>
      <c r="H42" s="21" t="s">
        <v>79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Молодцов Вадим</v>
      </c>
      <c r="C43" s="5"/>
      <c r="D43" s="11"/>
      <c r="E43" s="5"/>
      <c r="F43" s="4">
        <v>-51</v>
      </c>
      <c r="G43" s="10" t="str">
        <f>IF(E32=D30,D34,IF(E32=D34,D30,0))</f>
        <v>Могилевская Инесса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95</v>
      </c>
      <c r="F44" s="5"/>
      <c r="G44" s="5"/>
      <c r="H44" s="4">
        <v>-69</v>
      </c>
      <c r="I44" s="6" t="str">
        <f>IF(I40=H38,H42,IF(I40=H42,H38,0))</f>
        <v>Ямалетдинов Азамат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Куряева Валентина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Хадарин Артем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83</v>
      </c>
      <c r="D46" s="11"/>
      <c r="E46" s="5"/>
      <c r="F46" s="5"/>
      <c r="G46" s="5"/>
      <c r="H46" s="7">
        <v>70</v>
      </c>
      <c r="I46" s="24" t="s">
        <v>78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Могилевская Инесса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97</v>
      </c>
      <c r="E48" s="5"/>
      <c r="F48" s="5"/>
      <c r="G48" s="5"/>
      <c r="H48" s="4">
        <v>-70</v>
      </c>
      <c r="I48" s="6" t="str">
        <f>IF(I46=H45,H47,IF(I46=H47,H45,0))</f>
        <v>Хадарин Артем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97</v>
      </c>
      <c r="D50" s="4">
        <v>-77</v>
      </c>
      <c r="E50" s="6" t="str">
        <f>IF(E44=D40,D48,IF(E44=D48,D40,0))</f>
        <v>Фоминых Илья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Фоминых Илья</v>
      </c>
      <c r="C51" s="5"/>
      <c r="D51" s="5"/>
      <c r="E51" s="16" t="s">
        <v>17</v>
      </c>
      <c r="F51" s="5"/>
      <c r="G51" s="7">
        <v>79</v>
      </c>
      <c r="H51" s="14" t="s">
        <v>100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Тарараев Петр</v>
      </c>
      <c r="E52" s="20"/>
      <c r="F52" s="4">
        <v>-72</v>
      </c>
      <c r="G52" s="10" t="str">
        <f>IF(C42=B41,B43,IF(C42=B43,B41,0))</f>
        <v>Давлетбаев Азат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82</v>
      </c>
      <c r="F53" s="5"/>
      <c r="G53" s="5"/>
      <c r="H53" s="7">
        <v>81</v>
      </c>
      <c r="I53" s="23" t="s">
        <v>100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Куряева Валентина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Куряева Валентина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4.25">
      <c r="A2" s="44" t="s">
        <v>71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33">
        <v>40216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44</v>
      </c>
      <c r="B7" s="28">
        <v>1</v>
      </c>
      <c r="C7" s="26" t="str">
        <f>Встр1!G36</f>
        <v>Аюпов Айдар</v>
      </c>
      <c r="D7" s="25"/>
      <c r="E7" s="25"/>
      <c r="F7" s="25"/>
      <c r="G7" s="25"/>
      <c r="H7" s="25"/>
      <c r="I7" s="25"/>
    </row>
    <row r="8" spans="1:9" ht="18">
      <c r="A8" s="27" t="s">
        <v>50</v>
      </c>
      <c r="B8" s="28">
        <v>2</v>
      </c>
      <c r="C8" s="26" t="str">
        <f>Встр1!G56</f>
        <v>Бережной Николай</v>
      </c>
      <c r="D8" s="25"/>
      <c r="E8" s="25"/>
      <c r="F8" s="25"/>
      <c r="G8" s="25"/>
      <c r="H8" s="25"/>
      <c r="I8" s="25"/>
    </row>
    <row r="9" spans="1:9" ht="18">
      <c r="A9" s="27" t="s">
        <v>52</v>
      </c>
      <c r="B9" s="28">
        <v>3</v>
      </c>
      <c r="C9" s="26" t="str">
        <f>Встр2!I22</f>
        <v>Коротеев Георгий</v>
      </c>
      <c r="D9" s="25"/>
      <c r="E9" s="25"/>
      <c r="F9" s="25"/>
      <c r="G9" s="25"/>
      <c r="H9" s="25"/>
      <c r="I9" s="25"/>
    </row>
    <row r="10" spans="1:9" ht="18">
      <c r="A10" s="27" t="s">
        <v>72</v>
      </c>
      <c r="B10" s="28">
        <v>4</v>
      </c>
      <c r="C10" s="26" t="str">
        <f>Встр2!I32</f>
        <v>Кузнецов Владимир</v>
      </c>
      <c r="D10" s="25"/>
      <c r="E10" s="25"/>
      <c r="F10" s="25"/>
      <c r="G10" s="25"/>
      <c r="H10" s="25"/>
      <c r="I10" s="25"/>
    </row>
    <row r="11" spans="1:9" ht="18">
      <c r="A11" s="27" t="s">
        <v>73</v>
      </c>
      <c r="B11" s="28">
        <v>5</v>
      </c>
      <c r="C11" s="26" t="str">
        <f>Встр1!G63</f>
        <v>Демушкин Дмитрий</v>
      </c>
      <c r="D11" s="25"/>
      <c r="E11" s="25"/>
      <c r="F11" s="25"/>
      <c r="G11" s="25"/>
      <c r="H11" s="25"/>
      <c r="I11" s="25"/>
    </row>
    <row r="12" spans="1:9" ht="18">
      <c r="A12" s="27" t="s">
        <v>56</v>
      </c>
      <c r="B12" s="28">
        <v>6</v>
      </c>
      <c r="C12" s="26" t="str">
        <f>Встр1!G65</f>
        <v>Уткулов Ринат</v>
      </c>
      <c r="D12" s="25"/>
      <c r="E12" s="25"/>
      <c r="F12" s="25"/>
      <c r="G12" s="25"/>
      <c r="H12" s="25"/>
      <c r="I12" s="25"/>
    </row>
    <row r="13" spans="1:9" ht="18">
      <c r="A13" s="27" t="s">
        <v>74</v>
      </c>
      <c r="B13" s="28">
        <v>7</v>
      </c>
      <c r="C13" s="26" t="str">
        <f>Встр1!G68</f>
        <v>Хубатулин Ринат</v>
      </c>
      <c r="D13" s="25"/>
      <c r="E13" s="25"/>
      <c r="F13" s="25"/>
      <c r="G13" s="25"/>
      <c r="H13" s="25"/>
      <c r="I13" s="25"/>
    </row>
    <row r="14" spans="1:9" ht="18">
      <c r="A14" s="27" t="s">
        <v>75</v>
      </c>
      <c r="B14" s="28">
        <v>8</v>
      </c>
      <c r="C14" s="26" t="str">
        <f>Встр1!G70</f>
        <v>Могилевская Инесса</v>
      </c>
      <c r="D14" s="25"/>
      <c r="E14" s="25"/>
      <c r="F14" s="25"/>
      <c r="G14" s="25"/>
      <c r="H14" s="25"/>
      <c r="I14" s="25"/>
    </row>
    <row r="15" spans="1:9" ht="18">
      <c r="A15" s="27" t="s">
        <v>76</v>
      </c>
      <c r="B15" s="28">
        <v>9</v>
      </c>
      <c r="C15" s="26" t="str">
        <f>Встр1!D72</f>
        <v>Фаткулин Раис</v>
      </c>
      <c r="D15" s="25"/>
      <c r="E15" s="25"/>
      <c r="F15" s="25"/>
      <c r="G15" s="25"/>
      <c r="H15" s="25"/>
      <c r="I15" s="25"/>
    </row>
    <row r="16" spans="1:9" ht="18">
      <c r="A16" s="27" t="s">
        <v>77</v>
      </c>
      <c r="B16" s="28">
        <v>10</v>
      </c>
      <c r="C16" s="26" t="str">
        <f>Встр1!D75</f>
        <v>Халимонов Евгений</v>
      </c>
      <c r="D16" s="25"/>
      <c r="E16" s="25"/>
      <c r="F16" s="25"/>
      <c r="G16" s="25"/>
      <c r="H16" s="25"/>
      <c r="I16" s="25"/>
    </row>
    <row r="17" spans="1:9" ht="18">
      <c r="A17" s="27" t="s">
        <v>78</v>
      </c>
      <c r="B17" s="28">
        <v>11</v>
      </c>
      <c r="C17" s="26" t="str">
        <f>Встр1!G73</f>
        <v>Усков Сергей</v>
      </c>
      <c r="D17" s="25"/>
      <c r="E17" s="25"/>
      <c r="F17" s="25"/>
      <c r="G17" s="25"/>
      <c r="H17" s="25"/>
      <c r="I17" s="25"/>
    </row>
    <row r="18" spans="1:9" ht="18">
      <c r="A18" s="27" t="s">
        <v>79</v>
      </c>
      <c r="B18" s="28">
        <v>12</v>
      </c>
      <c r="C18" s="26" t="str">
        <f>Встр1!G75</f>
        <v>Тарараев Петр</v>
      </c>
      <c r="D18" s="25"/>
      <c r="E18" s="25"/>
      <c r="F18" s="25"/>
      <c r="G18" s="25"/>
      <c r="H18" s="25"/>
      <c r="I18" s="25"/>
    </row>
    <row r="19" spans="1:9" ht="18">
      <c r="A19" s="27" t="s">
        <v>80</v>
      </c>
      <c r="B19" s="28">
        <v>13</v>
      </c>
      <c r="C19" s="26" t="str">
        <f>Встр2!I40</f>
        <v>Семенов Юрий</v>
      </c>
      <c r="D19" s="25"/>
      <c r="E19" s="25"/>
      <c r="F19" s="25"/>
      <c r="G19" s="25"/>
      <c r="H19" s="25"/>
      <c r="I19" s="25"/>
    </row>
    <row r="20" spans="1:9" ht="18">
      <c r="A20" s="27" t="s">
        <v>81</v>
      </c>
      <c r="B20" s="28">
        <v>14</v>
      </c>
      <c r="C20" s="26" t="str">
        <f>Встр2!I44</f>
        <v>Ложкин Сергей</v>
      </c>
      <c r="D20" s="25"/>
      <c r="E20" s="25"/>
      <c r="F20" s="25"/>
      <c r="G20" s="25"/>
      <c r="H20" s="25"/>
      <c r="I20" s="25"/>
    </row>
    <row r="21" spans="1:9" ht="18">
      <c r="A21" s="27" t="s">
        <v>82</v>
      </c>
      <c r="B21" s="28">
        <v>15</v>
      </c>
      <c r="C21" s="26" t="str">
        <f>Встр2!I46</f>
        <v>Стародубцев Олег</v>
      </c>
      <c r="D21" s="25"/>
      <c r="E21" s="25"/>
      <c r="F21" s="25"/>
      <c r="G21" s="25"/>
      <c r="H21" s="25"/>
      <c r="I21" s="25"/>
    </row>
    <row r="22" spans="1:9" ht="18">
      <c r="A22" s="27" t="s">
        <v>83</v>
      </c>
      <c r="B22" s="28">
        <v>16</v>
      </c>
      <c r="C22" s="26" t="str">
        <f>Встр2!I48</f>
        <v>Ахметзянов Фауль</v>
      </c>
      <c r="D22" s="25"/>
      <c r="E22" s="25"/>
      <c r="F22" s="25"/>
      <c r="G22" s="25"/>
      <c r="H22" s="25"/>
      <c r="I22" s="25"/>
    </row>
    <row r="23" spans="1:9" ht="18">
      <c r="A23" s="27" t="s">
        <v>84</v>
      </c>
      <c r="B23" s="28">
        <v>17</v>
      </c>
      <c r="C23" s="26" t="str">
        <f>Встр2!E44</f>
        <v>Толкачев Иван</v>
      </c>
      <c r="D23" s="25"/>
      <c r="E23" s="25"/>
      <c r="F23" s="25"/>
      <c r="G23" s="25"/>
      <c r="H23" s="25"/>
      <c r="I23" s="25"/>
    </row>
    <row r="24" spans="1:9" ht="18">
      <c r="A24" s="27" t="s">
        <v>85</v>
      </c>
      <c r="B24" s="28">
        <v>18</v>
      </c>
      <c r="C24" s="26" t="str">
        <f>Встр2!E50</f>
        <v>Куряева Валентина</v>
      </c>
      <c r="D24" s="25"/>
      <c r="E24" s="25"/>
      <c r="F24" s="25"/>
      <c r="G24" s="25"/>
      <c r="H24" s="25"/>
      <c r="I24" s="25"/>
    </row>
    <row r="25" spans="1:9" ht="18">
      <c r="A25" s="27" t="s">
        <v>86</v>
      </c>
      <c r="B25" s="28">
        <v>19</v>
      </c>
      <c r="C25" s="26" t="str">
        <f>Встр2!E53</f>
        <v>Алпацкий Валентин</v>
      </c>
      <c r="D25" s="25"/>
      <c r="E25" s="25"/>
      <c r="F25" s="25"/>
      <c r="G25" s="25"/>
      <c r="H25" s="25"/>
      <c r="I25" s="25"/>
    </row>
    <row r="26" spans="1:9" ht="18">
      <c r="A26" s="27" t="s">
        <v>87</v>
      </c>
      <c r="B26" s="28">
        <v>20</v>
      </c>
      <c r="C26" s="26" t="str">
        <f>Встр2!E55</f>
        <v>Хакимова Фиоза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 t="str">
        <f>Встр2!I53</f>
        <v>Гизатуллина Таскира</v>
      </c>
      <c r="D27" s="25"/>
      <c r="E27" s="25"/>
      <c r="F27" s="25"/>
      <c r="G27" s="25"/>
      <c r="H27" s="25"/>
      <c r="I27" s="25"/>
    </row>
    <row r="28" spans="1:9" ht="18">
      <c r="A28" s="27" t="s">
        <v>88</v>
      </c>
      <c r="B28" s="28">
        <v>22</v>
      </c>
      <c r="C28" s="26">
        <f>Встр2!I57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Встр2!I59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Встр2!I61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Встр2!E63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Встр2!E69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Встр2!E72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Встр2!E74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Встр2!I66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Встр2!I70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Встр2!I72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Встр2!I74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2010-02-13T14:47:57Z</cp:lastPrinted>
  <dcterms:created xsi:type="dcterms:W3CDTF">2008-02-03T08:28:10Z</dcterms:created>
  <dcterms:modified xsi:type="dcterms:W3CDTF">2010-02-15T09:32:42Z</dcterms:modified>
  <cp:category/>
  <cp:version/>
  <cp:contentType/>
  <cp:contentStatus/>
</cp:coreProperties>
</file>