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1"/>
  </bookViews>
  <sheets>
    <sheet name="3" sheetId="1" r:id="rId1"/>
    <sheet name="Сп2" sheetId="2" r:id="rId2"/>
    <sheet name="2" sheetId="3" r:id="rId3"/>
    <sheet name="Сп1" sheetId="4" r:id="rId4"/>
    <sheet name="1стр1" sheetId="5" r:id="rId5"/>
    <sheet name="1стр2" sheetId="6" r:id="rId6"/>
    <sheet name="СпВ" sheetId="7" r:id="rId7"/>
    <sheet name="Встр1" sheetId="8" r:id="rId8"/>
    <sheet name="Встр2" sheetId="9" r:id="rId9"/>
    <sheet name="СпК" sheetId="10" r:id="rId10"/>
    <sheet name="К" sheetId="11" r:id="rId11"/>
    <sheet name="СпМ" sheetId="12" r:id="rId12"/>
    <sheet name="Мстр1" sheetId="13" r:id="rId13"/>
    <sheet name="Мстр2" sheetId="14" r:id="rId14"/>
  </sheets>
  <definedNames>
    <definedName name="_xlnm.Print_Area" localSheetId="4">'1стр1'!$A$1:$G$76</definedName>
    <definedName name="_xlnm.Print_Area" localSheetId="5">'1стр2'!$A$1:$K$76</definedName>
    <definedName name="_xlnm.Print_Area" localSheetId="2">'2'!$A$1:$J$36</definedName>
    <definedName name="_xlnm.Print_Area" localSheetId="7">'Встр1'!$A$1:$G$76</definedName>
    <definedName name="_xlnm.Print_Area" localSheetId="8">'Встр2'!$A$1:$K$76</definedName>
    <definedName name="_xlnm.Print_Area" localSheetId="10">'К'!$A$1:$J$72</definedName>
    <definedName name="_xlnm.Print_Area" localSheetId="12">'Мстр1'!$A$1:$G$76</definedName>
    <definedName name="_xlnm.Print_Area" localSheetId="13">'Мстр2'!$A$1:$K$76</definedName>
    <definedName name="_xlnm.Print_Area" localSheetId="3">'Сп1'!$A$1:$I$38</definedName>
    <definedName name="_xlnm.Print_Area" localSheetId="1">'Сп2'!$A$1:$I$14</definedName>
    <definedName name="_xlnm.Print_Area" localSheetId="6">'СпВ'!$A$1:$I$38</definedName>
    <definedName name="_xlnm.Print_Area" localSheetId="9">'СпК'!$A$1:$I$22</definedName>
    <definedName name="_xlnm.Print_Area" localSheetId="11">'СпМ'!$A$1:$I$38</definedName>
  </definedNames>
  <calcPr fullCalcOnLoad="1"/>
</workbook>
</file>

<file path=xl/sharedStrings.xml><?xml version="1.0" encoding="utf-8"?>
<sst xmlns="http://schemas.openxmlformats.org/spreadsheetml/2006/main" count="558" uniqueCount="106">
  <si>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</si>
  <si>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</si>
  <si>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</si>
  <si>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</si>
  <si>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</si>
  <si>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</si>
  <si>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</si>
  <si>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</si>
  <si>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</si>
  <si>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</si>
  <si>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</si>
  <si>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</si>
  <si>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</si>
  <si>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</si>
  <si>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</si>
  <si>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</si>
  <si>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</si>
  <si>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</si>
  <si>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</si>
  <si>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</si>
  <si>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</si>
  <si>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</si>
  <si>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</si>
  <si>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</si>
  <si>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</si>
  <si>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</si>
  <si>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</si>
  <si>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</si>
  <si>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</si>
  <si>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</si>
  <si>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</si>
  <si>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</si>
  <si>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</si>
  <si>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</si>
  <si>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</si>
  <si>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</si>
  <si>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</si>
  <si>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Яковлев Михаил</t>
  </si>
  <si>
    <t>Аббасов Рустамхон</t>
  </si>
  <si>
    <t>Харламов Руслан</t>
  </si>
  <si>
    <t>Шапошников Александр</t>
  </si>
  <si>
    <t>Урманов Артур</t>
  </si>
  <si>
    <t>Максютов Азат</t>
  </si>
  <si>
    <t>Сафиуллин Азат</t>
  </si>
  <si>
    <t>Исмайлов Азат</t>
  </si>
  <si>
    <t>Сазонов Николай</t>
  </si>
  <si>
    <t>Шариков Сергей</t>
  </si>
  <si>
    <t>Кузнецов Александр</t>
  </si>
  <si>
    <t>Хайруллин Ренат</t>
  </si>
  <si>
    <t>Аюпов Айдар</t>
  </si>
  <si>
    <t>Сафиуллин Александр</t>
  </si>
  <si>
    <t>Коротеев Георгий</t>
  </si>
  <si>
    <t>Салманов Сергей</t>
  </si>
  <si>
    <t>Кузнецов Дмитрий</t>
  </si>
  <si>
    <t>Фаткулин Раис</t>
  </si>
  <si>
    <t>Хабиров Марс</t>
  </si>
  <si>
    <t>Макаров Андрей</t>
  </si>
  <si>
    <t>Терехин Виктор</t>
  </si>
  <si>
    <t>Финал Турнира День российской науки</t>
  </si>
  <si>
    <t>1/8 финала Турнира День российской науки</t>
  </si>
  <si>
    <t>Ишбулатов Флюр</t>
  </si>
  <si>
    <t>Сайфуллин Рим</t>
  </si>
  <si>
    <t>Сайфуллина Азалия</t>
  </si>
  <si>
    <t>Грошев Юрий</t>
  </si>
  <si>
    <t>Насков Андрей</t>
  </si>
  <si>
    <t>Карамов Айнур</t>
  </si>
  <si>
    <t>Нафиков Айдар</t>
  </si>
  <si>
    <t>1/2 финала Турнира День российской науки</t>
  </si>
  <si>
    <t>Бакиров Наиль</t>
  </si>
  <si>
    <t>Барышев Сергей</t>
  </si>
  <si>
    <t>Коробко Павел</t>
  </si>
  <si>
    <t>Халимонов Евгений</t>
  </si>
  <si>
    <t>Абдрашитов Азат</t>
  </si>
  <si>
    <t>Гайнуллин Айтуган</t>
  </si>
  <si>
    <t>Иванов Дмитрий</t>
  </si>
  <si>
    <t>Бахтияров Айрат</t>
  </si>
  <si>
    <t>Семенов Константин</t>
  </si>
  <si>
    <t>Ларионов Даниил</t>
  </si>
  <si>
    <t>Губайдуллин Вахит</t>
  </si>
  <si>
    <t>1/2 финала ветеранов Турнира День российской науки</t>
  </si>
  <si>
    <t>Шакуров Нафис</t>
  </si>
  <si>
    <t>Прокофьев Михаил</t>
  </si>
  <si>
    <t>Тодрамович Александр</t>
  </si>
  <si>
    <t>Усков Сергей</t>
  </si>
  <si>
    <t>Толкачев Иван</t>
  </si>
  <si>
    <t>Шобухов Сергей</t>
  </si>
  <si>
    <t>Куряева Валентина</t>
  </si>
  <si>
    <t>Гизатуллина Таскира</t>
  </si>
  <si>
    <t>1/16 финала Турнира "День российской науки"</t>
  </si>
  <si>
    <t>10 января 2010 г.</t>
  </si>
  <si>
    <t>Ф.И.О.</t>
  </si>
  <si>
    <t>место</t>
  </si>
  <si>
    <t>3</t>
  </si>
  <si>
    <t>1</t>
  </si>
  <si>
    <t>Саитов Эмиль</t>
  </si>
  <si>
    <t>0</t>
  </si>
  <si>
    <t>4</t>
  </si>
  <si>
    <t>Апсатарова Наталья</t>
  </si>
  <si>
    <t>2</t>
  </si>
  <si>
    <t>1/4 финала Турнира День российской науки</t>
  </si>
  <si>
    <t>Гайнанов Азат</t>
  </si>
  <si>
    <t>Медведев Анатолий</t>
  </si>
  <si>
    <t>Якупов Рустем</t>
  </si>
  <si>
    <t>Хадарин Артем</t>
  </si>
  <si>
    <t>Апакетов Эдуард</t>
  </si>
  <si>
    <t>Осинский Александр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</si>
</sst>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181" fontId="11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2" borderId="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8" fillId="2" borderId="1" xfId="0" applyFont="1" applyFill="1" applyBorder="1" applyAlignment="1" applyProtection="1">
      <alignment horizontal="left"/>
      <protection/>
    </xf>
    <xf numFmtId="0" fontId="17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3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>
      <alignment horizontal="right" vertical="center"/>
    </xf>
    <xf numFmtId="0" fontId="18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20" fillId="2" borderId="1" xfId="0" applyFont="1" applyFill="1" applyBorder="1" applyAlignment="1" applyProtection="1">
      <alignment horizontal="left"/>
      <protection/>
    </xf>
    <xf numFmtId="0" fontId="20" fillId="2" borderId="3" xfId="0" applyFont="1" applyFill="1" applyBorder="1" applyAlignment="1" applyProtection="1">
      <alignment horizontal="left"/>
      <protection/>
    </xf>
    <xf numFmtId="49" fontId="21" fillId="0" borderId="0" xfId="17" applyNumberFormat="1" applyFont="1" applyFill="1" applyAlignment="1">
      <alignment horizontal="center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6" fillId="0" borderId="0" xfId="17" applyNumberFormat="1" applyFont="1" applyFill="1" applyAlignment="1">
      <alignment horizontal="center"/>
      <protection/>
    </xf>
    <xf numFmtId="49" fontId="0" fillId="0" borderId="0" xfId="17" applyNumberFormat="1" applyFill="1">
      <alignment/>
      <protection/>
    </xf>
    <xf numFmtId="49" fontId="22" fillId="0" borderId="5" xfId="17" applyNumberFormat="1" applyFont="1" applyFill="1" applyBorder="1" applyAlignment="1">
      <alignment horizontal="center" vertical="center" wrapText="1"/>
      <protection/>
    </xf>
    <xf numFmtId="49" fontId="23" fillId="0" borderId="8" xfId="17" applyNumberFormat="1" applyFont="1" applyFill="1" applyBorder="1" applyAlignment="1">
      <alignment horizontal="center" vertical="center"/>
      <protection/>
    </xf>
    <xf numFmtId="49" fontId="23" fillId="0" borderId="9" xfId="17" applyNumberFormat="1" applyFont="1" applyFill="1" applyBorder="1" applyAlignment="1">
      <alignment horizontal="center" vertical="center"/>
      <protection/>
    </xf>
    <xf numFmtId="49" fontId="23" fillId="0" borderId="10" xfId="17" applyNumberFormat="1" applyFont="1" applyFill="1" applyBorder="1" applyAlignment="1">
      <alignment horizontal="center" vertical="center"/>
      <protection/>
    </xf>
    <xf numFmtId="49" fontId="23" fillId="0" borderId="5" xfId="17" applyNumberFormat="1" applyFont="1" applyFill="1" applyBorder="1" applyAlignment="1">
      <alignment horizontal="center" vertical="center" wrapText="1"/>
      <protection/>
    </xf>
    <xf numFmtId="49" fontId="11" fillId="0" borderId="5" xfId="17" applyNumberFormat="1" applyFont="1" applyFill="1" applyBorder="1" applyAlignment="1">
      <alignment horizontal="center" vertical="center" wrapText="1"/>
      <protection/>
    </xf>
    <xf numFmtId="49" fontId="23" fillId="0" borderId="5" xfId="17" applyNumberFormat="1" applyFont="1" applyFill="1" applyBorder="1" applyAlignment="1">
      <alignment horizontal="center" vertical="center"/>
      <protection/>
    </xf>
    <xf numFmtId="49" fontId="24" fillId="0" borderId="5" xfId="17" applyNumberFormat="1" applyFont="1" applyFill="1" applyBorder="1" applyAlignment="1">
      <alignment horizontal="left" vertical="center"/>
      <protection/>
    </xf>
    <xf numFmtId="49" fontId="6" fillId="5" borderId="5" xfId="17" applyNumberFormat="1" applyFont="1" applyFill="1" applyBorder="1" applyAlignment="1">
      <alignment horizontal="center" vertical="center"/>
      <protection/>
    </xf>
    <xf numFmtId="49" fontId="6" fillId="0" borderId="5" xfId="17" applyNumberFormat="1" applyFont="1" applyFill="1" applyBorder="1" applyAlignment="1">
      <alignment horizontal="center" vertical="center"/>
      <protection/>
    </xf>
    <xf numFmtId="49" fontId="25" fillId="0" borderId="5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10053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304800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69" customWidth="1"/>
    <col min="19" max="16384" width="4.75390625" style="69" customWidth="1"/>
  </cols>
  <sheetData>
    <row r="1" spans="1:37" ht="48.75" customHeight="1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7" ht="19.5" customHeight="1">
      <c r="A2" s="70" t="s">
        <v>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ht="19.5" customHeight="1">
      <c r="A3" s="70" t="s">
        <v>89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4:37" ht="19.5" customHeight="1"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39.75" customHeight="1">
      <c r="A5" s="72" t="s">
        <v>34</v>
      </c>
      <c r="B5" s="73" t="s">
        <v>90</v>
      </c>
      <c r="C5" s="74"/>
      <c r="D5" s="74"/>
      <c r="E5" s="74"/>
      <c r="F5" s="74"/>
      <c r="G5" s="74"/>
      <c r="H5" s="75"/>
      <c r="I5" s="76">
        <v>1</v>
      </c>
      <c r="J5" s="76"/>
      <c r="K5" s="76">
        <v>2</v>
      </c>
      <c r="L5" s="76"/>
      <c r="M5" s="76">
        <v>3</v>
      </c>
      <c r="N5" s="76"/>
      <c r="O5" s="76">
        <v>4</v>
      </c>
      <c r="P5" s="76"/>
      <c r="Q5" s="77" t="s">
        <v>91</v>
      </c>
      <c r="R5" s="77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7" ht="39.75" customHeight="1">
      <c r="A6" s="78">
        <v>1</v>
      </c>
      <c r="B6" s="79" t="s">
        <v>62</v>
      </c>
      <c r="C6" s="79"/>
      <c r="D6" s="79"/>
      <c r="E6" s="79"/>
      <c r="F6" s="79"/>
      <c r="G6" s="79"/>
      <c r="H6" s="79"/>
      <c r="I6" s="80"/>
      <c r="J6" s="80"/>
      <c r="K6" s="81" t="s">
        <v>92</v>
      </c>
      <c r="L6" s="81"/>
      <c r="M6" s="81" t="s">
        <v>92</v>
      </c>
      <c r="N6" s="81"/>
      <c r="O6" s="81" t="s">
        <v>92</v>
      </c>
      <c r="P6" s="81"/>
      <c r="Q6" s="82" t="s">
        <v>93</v>
      </c>
      <c r="R6" s="82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</row>
    <row r="7" spans="1:37" ht="39.75" customHeight="1">
      <c r="A7" s="78">
        <v>2</v>
      </c>
      <c r="B7" s="79" t="s">
        <v>94</v>
      </c>
      <c r="C7" s="79"/>
      <c r="D7" s="79"/>
      <c r="E7" s="79"/>
      <c r="F7" s="79"/>
      <c r="G7" s="79"/>
      <c r="H7" s="79"/>
      <c r="I7" s="81" t="s">
        <v>93</v>
      </c>
      <c r="J7" s="81"/>
      <c r="K7" s="80"/>
      <c r="L7" s="80"/>
      <c r="M7" s="81" t="s">
        <v>93</v>
      </c>
      <c r="N7" s="81"/>
      <c r="O7" s="81" t="s">
        <v>95</v>
      </c>
      <c r="P7" s="81"/>
      <c r="Q7" s="82" t="s">
        <v>96</v>
      </c>
      <c r="R7" s="82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</row>
    <row r="8" spans="1:37" ht="39.75" customHeight="1">
      <c r="A8" s="78">
        <v>3</v>
      </c>
      <c r="B8" s="79" t="s">
        <v>97</v>
      </c>
      <c r="C8" s="79"/>
      <c r="D8" s="79"/>
      <c r="E8" s="79"/>
      <c r="F8" s="79"/>
      <c r="G8" s="79"/>
      <c r="H8" s="79"/>
      <c r="I8" s="81" t="s">
        <v>98</v>
      </c>
      <c r="J8" s="81"/>
      <c r="K8" s="81" t="s">
        <v>92</v>
      </c>
      <c r="L8" s="81"/>
      <c r="M8" s="80"/>
      <c r="N8" s="80"/>
      <c r="O8" s="81" t="s">
        <v>93</v>
      </c>
      <c r="P8" s="81"/>
      <c r="Q8" s="82" t="s">
        <v>92</v>
      </c>
      <c r="R8" s="82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</row>
    <row r="9" spans="1:37" ht="39.75" customHeight="1">
      <c r="A9" s="78">
        <v>4</v>
      </c>
      <c r="B9" s="79" t="s">
        <v>65</v>
      </c>
      <c r="C9" s="79"/>
      <c r="D9" s="79"/>
      <c r="E9" s="79"/>
      <c r="F9" s="79"/>
      <c r="G9" s="79"/>
      <c r="H9" s="79"/>
      <c r="I9" s="81" t="s">
        <v>98</v>
      </c>
      <c r="J9" s="81"/>
      <c r="K9" s="81" t="s">
        <v>92</v>
      </c>
      <c r="L9" s="81"/>
      <c r="M9" s="81" t="s">
        <v>92</v>
      </c>
      <c r="N9" s="81"/>
      <c r="O9" s="80"/>
      <c r="P9" s="80"/>
      <c r="Q9" s="82" t="s">
        <v>98</v>
      </c>
      <c r="R9" s="82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</row>
    <row r="10" spans="1:37" ht="19.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</row>
    <row r="11" spans="1:37" ht="19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</row>
    <row r="12" spans="1:37" ht="19.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</row>
    <row r="13" spans="1:37" ht="19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</row>
    <row r="14" spans="1:37" ht="19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</row>
    <row r="15" spans="1:37" ht="19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</row>
    <row r="16" spans="1:37" ht="19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</row>
    <row r="17" spans="1:37" ht="19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</row>
    <row r="18" spans="1:37" ht="19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</row>
    <row r="19" spans="1:37" ht="19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</row>
    <row r="20" spans="1:37" ht="19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</row>
    <row r="21" spans="1:37" ht="19.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</row>
    <row r="22" spans="1:37" ht="19.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</row>
    <row r="23" spans="1:37" ht="19.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</row>
    <row r="24" spans="1:37" ht="19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</row>
    <row r="25" spans="1:37" ht="19.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</row>
    <row r="26" spans="1:37" ht="19.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1:37" ht="19.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</row>
    <row r="28" spans="1:37" ht="19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1:37" ht="19.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</row>
    <row r="30" spans="1:37" ht="19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</row>
    <row r="31" spans="1:37" ht="19.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</row>
    <row r="32" spans="1:37" ht="19.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</row>
    <row r="33" spans="1:37" ht="19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</row>
    <row r="34" spans="1:37" ht="19.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</row>
    <row r="35" spans="1:37" ht="19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</row>
    <row r="36" spans="1:37" ht="19.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</row>
    <row r="37" spans="1:37" ht="19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</row>
    <row r="38" spans="1:37" ht="19.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</row>
    <row r="42" spans="1:37" ht="19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</row>
    <row r="43" spans="1:37" ht="19.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</row>
    <row r="44" spans="1:37" ht="19.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</row>
    <row r="45" spans="1:37" ht="19.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</row>
    <row r="46" spans="1:37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</row>
    <row r="47" spans="1:37" ht="19.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</row>
    <row r="48" spans="1:37" ht="19.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</row>
    <row r="49" spans="1:37" ht="19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</row>
    <row r="50" spans="1:37" ht="19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</row>
    <row r="51" spans="1:37" ht="19.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</row>
    <row r="52" spans="1:37" ht="19.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</row>
    <row r="53" spans="1:37" ht="19.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</row>
    <row r="54" spans="1:37" ht="19.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</row>
    <row r="55" spans="1:37" ht="19.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</row>
    <row r="56" spans="1:37" ht="19.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</row>
    <row r="57" spans="1:37" ht="19.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</row>
    <row r="58" spans="1:37" ht="19.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</row>
    <row r="59" spans="1:37" ht="19.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</row>
    <row r="60" spans="1:37" ht="19.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</row>
    <row r="61" spans="1:37" ht="19.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</row>
    <row r="62" spans="1:37" ht="19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</row>
    <row r="63" spans="1:37" ht="19.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</row>
    <row r="64" spans="1:37" ht="19.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</row>
    <row r="65" spans="1:37" ht="19.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</row>
    <row r="66" spans="1:37" ht="19.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</row>
    <row r="67" spans="1:37" ht="19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</row>
    <row r="68" spans="1:37" ht="19.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</row>
    <row r="69" spans="1:37" ht="19.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</row>
    <row r="70" spans="1:37" ht="19.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</row>
    <row r="71" spans="1:37" ht="19.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</row>
    <row r="72" spans="1:37" ht="19.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</row>
    <row r="73" spans="1:37" ht="19.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</row>
    <row r="74" spans="1:37" ht="19.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</row>
    <row r="75" spans="1:37" ht="19.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</row>
    <row r="76" spans="1:37" ht="19.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</row>
    <row r="77" spans="1:37" ht="19.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</row>
    <row r="78" spans="1:37" ht="19.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</row>
    <row r="79" spans="1:37" ht="19.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</row>
    <row r="80" spans="1:37" ht="19.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</row>
  </sheetData>
  <sheetProtection sheet="1" objects="1" scenarios="1"/>
  <mergeCells count="34">
    <mergeCell ref="D4:R4"/>
    <mergeCell ref="A2:R2"/>
    <mergeCell ref="A3:R3"/>
    <mergeCell ref="A1:R1"/>
    <mergeCell ref="I5:J5"/>
    <mergeCell ref="I6:J6"/>
    <mergeCell ref="M6:N6"/>
    <mergeCell ref="K5:L5"/>
    <mergeCell ref="M5:N5"/>
    <mergeCell ref="K6:L6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B7:H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B5:H5"/>
    <mergeCell ref="Q6:R6"/>
    <mergeCell ref="Q7:R7"/>
    <mergeCell ref="B6:H6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67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43</v>
      </c>
      <c r="B7" s="28">
        <v>1</v>
      </c>
      <c r="C7" s="26" t="str">
        <f>К!F20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44</v>
      </c>
      <c r="B8" s="28">
        <v>2</v>
      </c>
      <c r="C8" s="26" t="str">
        <f>К!F31</f>
        <v>Сафиуллин Азат</v>
      </c>
      <c r="D8" s="25"/>
      <c r="E8" s="25"/>
      <c r="F8" s="25"/>
      <c r="G8" s="25"/>
      <c r="H8" s="25"/>
      <c r="I8" s="25"/>
    </row>
    <row r="9" spans="1:9" ht="18">
      <c r="A9" s="27" t="s">
        <v>68</v>
      </c>
      <c r="B9" s="28">
        <v>3</v>
      </c>
      <c r="C9" s="26" t="str">
        <f>К!G43</f>
        <v>Кузнецов Дмитрий</v>
      </c>
      <c r="D9" s="25"/>
      <c r="E9" s="25"/>
      <c r="F9" s="25"/>
      <c r="G9" s="25"/>
      <c r="H9" s="25"/>
      <c r="I9" s="25"/>
    </row>
    <row r="10" spans="1:9" ht="18">
      <c r="A10" s="27" t="s">
        <v>52</v>
      </c>
      <c r="B10" s="28">
        <v>4</v>
      </c>
      <c r="C10" s="26" t="str">
        <f>К!G51</f>
        <v>Макаров Андрей</v>
      </c>
      <c r="D10" s="25"/>
      <c r="E10" s="25"/>
      <c r="F10" s="25"/>
      <c r="G10" s="25"/>
      <c r="H10" s="25"/>
      <c r="I10" s="25"/>
    </row>
    <row r="11" spans="1:9" ht="18">
      <c r="A11" s="27" t="s">
        <v>69</v>
      </c>
      <c r="B11" s="28">
        <v>5</v>
      </c>
      <c r="C11" s="26" t="str">
        <f>К!C55</f>
        <v>Салманов Сергей</v>
      </c>
      <c r="D11" s="25"/>
      <c r="E11" s="25"/>
      <c r="F11" s="25"/>
      <c r="G11" s="25"/>
      <c r="H11" s="25"/>
      <c r="I11" s="25"/>
    </row>
    <row r="12" spans="1:9" ht="18">
      <c r="A12" s="27" t="s">
        <v>70</v>
      </c>
      <c r="B12" s="28">
        <v>6</v>
      </c>
      <c r="C12" s="26" t="str">
        <f>К!C57</f>
        <v>Бакиров Наиль</v>
      </c>
      <c r="D12" s="25"/>
      <c r="E12" s="25"/>
      <c r="F12" s="25"/>
      <c r="G12" s="25"/>
      <c r="H12" s="25"/>
      <c r="I12" s="25"/>
    </row>
    <row r="13" spans="1:9" ht="18">
      <c r="A13" s="27" t="s">
        <v>53</v>
      </c>
      <c r="B13" s="28">
        <v>7</v>
      </c>
      <c r="C13" s="26" t="str">
        <f>К!C60</f>
        <v>Иванов Дмитрий</v>
      </c>
      <c r="D13" s="25"/>
      <c r="E13" s="25"/>
      <c r="F13" s="25"/>
      <c r="G13" s="25"/>
      <c r="H13" s="25"/>
      <c r="I13" s="25"/>
    </row>
    <row r="14" spans="1:9" ht="18">
      <c r="A14" s="27" t="s">
        <v>71</v>
      </c>
      <c r="B14" s="28">
        <v>8</v>
      </c>
      <c r="C14" s="26" t="str">
        <f>К!C62</f>
        <v>Коробко Павел</v>
      </c>
      <c r="D14" s="25"/>
      <c r="E14" s="25"/>
      <c r="F14" s="25"/>
      <c r="G14" s="25"/>
      <c r="H14" s="25"/>
      <c r="I14" s="25"/>
    </row>
    <row r="15" spans="1:9" ht="18">
      <c r="A15" s="27" t="s">
        <v>72</v>
      </c>
      <c r="B15" s="28">
        <v>9</v>
      </c>
      <c r="C15" s="26" t="str">
        <f>К!G57</f>
        <v>Барышев Сергей</v>
      </c>
      <c r="D15" s="25"/>
      <c r="E15" s="25"/>
      <c r="F15" s="25"/>
      <c r="G15" s="25"/>
      <c r="H15" s="25"/>
      <c r="I15" s="25"/>
    </row>
    <row r="16" spans="1:9" ht="18">
      <c r="A16" s="27" t="s">
        <v>73</v>
      </c>
      <c r="B16" s="28">
        <v>10</v>
      </c>
      <c r="C16" s="26" t="str">
        <f>К!G60</f>
        <v>Семенов Константин</v>
      </c>
      <c r="D16" s="25"/>
      <c r="E16" s="25"/>
      <c r="F16" s="25"/>
      <c r="G16" s="25"/>
      <c r="H16" s="25"/>
      <c r="I16" s="25"/>
    </row>
    <row r="17" spans="1:9" ht="18">
      <c r="A17" s="27" t="s">
        <v>74</v>
      </c>
      <c r="B17" s="28">
        <v>11</v>
      </c>
      <c r="C17" s="26" t="str">
        <f>К!G64</f>
        <v>Халимонов Евгений</v>
      </c>
      <c r="D17" s="25"/>
      <c r="E17" s="25"/>
      <c r="F17" s="25"/>
      <c r="G17" s="25"/>
      <c r="H17" s="25"/>
      <c r="I17" s="25"/>
    </row>
    <row r="18" spans="1:9" ht="18">
      <c r="A18" s="27" t="s">
        <v>75</v>
      </c>
      <c r="B18" s="28">
        <v>12</v>
      </c>
      <c r="C18" s="26" t="str">
        <f>К!G66</f>
        <v>Абдрашитов Азат</v>
      </c>
      <c r="D18" s="25"/>
      <c r="E18" s="25"/>
      <c r="F18" s="25"/>
      <c r="G18" s="25"/>
      <c r="H18" s="25"/>
      <c r="I18" s="25"/>
    </row>
    <row r="19" spans="1:9" ht="18">
      <c r="A19" s="27" t="s">
        <v>76</v>
      </c>
      <c r="B19" s="28">
        <v>13</v>
      </c>
      <c r="C19" s="26" t="str">
        <f>К!D67</f>
        <v>Гайнуллин Айтуган</v>
      </c>
      <c r="D19" s="25"/>
      <c r="E19" s="25"/>
      <c r="F19" s="25"/>
      <c r="G19" s="25"/>
      <c r="H19" s="25"/>
      <c r="I19" s="25"/>
    </row>
    <row r="20" spans="1:9" ht="18">
      <c r="A20" s="27" t="s">
        <v>77</v>
      </c>
      <c r="B20" s="28">
        <v>14</v>
      </c>
      <c r="C20" s="26" t="str">
        <f>К!D70</f>
        <v>Бахтияров Айрат</v>
      </c>
      <c r="D20" s="25"/>
      <c r="E20" s="25"/>
      <c r="F20" s="25"/>
      <c r="G20" s="25"/>
      <c r="H20" s="25"/>
      <c r="I20" s="25"/>
    </row>
    <row r="21" spans="1:9" ht="18">
      <c r="A21" s="27" t="s">
        <v>56</v>
      </c>
      <c r="B21" s="28">
        <v>15</v>
      </c>
      <c r="C21" s="26" t="str">
        <f>К!G69</f>
        <v>Ларионов Даниил</v>
      </c>
      <c r="D21" s="25"/>
      <c r="E21" s="25"/>
      <c r="F21" s="25"/>
      <c r="G21" s="25"/>
      <c r="H21" s="25"/>
      <c r="I21" s="25"/>
    </row>
    <row r="22" spans="1:9" ht="18">
      <c r="A22" s="27" t="s">
        <v>78</v>
      </c>
      <c r="B22" s="28">
        <v>16</v>
      </c>
      <c r="C22" s="26" t="str">
        <f>К!G71</f>
        <v>Губайдуллин Вахит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3" t="str">
        <f>СпК!A1</f>
        <v>Кубок Башкортостана 2010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tr">
        <f>СпК!A2</f>
        <v>1/2 финала Турнира День российской науки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f>СпК!A3</f>
        <v>40209</v>
      </c>
      <c r="B3" s="64"/>
      <c r="C3" s="64"/>
      <c r="D3" s="64"/>
      <c r="E3" s="64"/>
      <c r="F3" s="64"/>
      <c r="G3" s="64"/>
      <c r="H3" s="64"/>
      <c r="I3" s="64"/>
      <c r="J3" s="6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Сафиуллин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Губайдуллин Вахит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Абдрашитов Азат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72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Халимонов Евгений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43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Барышев Сергей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69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Бахтияров Айрат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52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Семенов Константин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52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Салманов Сергей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44</v>
      </c>
      <c r="G20" s="8"/>
      <c r="H20" s="8"/>
      <c r="I20" s="8"/>
    </row>
    <row r="21" spans="1:9" ht="12.75">
      <c r="A21" s="4">
        <v>3</v>
      </c>
      <c r="B21" s="6" t="str">
        <f>СпК!A9</f>
        <v>Бакиров Наиль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68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Ларионов Даниил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Иванов Дмитрий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74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Коробко Павел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44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Кузнецов Дмитрий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53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Гайнуллин Айтуган</v>
      </c>
      <c r="C31" s="11"/>
      <c r="D31" s="11"/>
      <c r="E31" s="4">
        <v>-15</v>
      </c>
      <c r="F31" s="6" t="str">
        <f>IF(F20=E12,E28,IF(F20=E28,E12,0))</f>
        <v>Сафиуллин Азат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44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СпК!A21</f>
        <v>Макаров Андрей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44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Исмайлов Азат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Губайдуллин Вахит</v>
      </c>
      <c r="C37" s="5"/>
      <c r="D37" s="4">
        <v>-13</v>
      </c>
      <c r="E37" s="6" t="str">
        <f>IF(E12=D8,D16,IF(E12=D16,D8,0))</f>
        <v>Салманов Сергей</v>
      </c>
      <c r="F37" s="5"/>
      <c r="G37" s="5"/>
      <c r="H37" s="5"/>
      <c r="I37" s="5"/>
    </row>
    <row r="38" spans="1:9" ht="12.75">
      <c r="A38" s="5"/>
      <c r="B38" s="7">
        <v>16</v>
      </c>
      <c r="C38" s="65" t="s">
        <v>71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Халимонов Евгений</v>
      </c>
      <c r="C39" s="7">
        <v>20</v>
      </c>
      <c r="D39" s="65" t="s">
        <v>53</v>
      </c>
      <c r="E39" s="7">
        <v>26</v>
      </c>
      <c r="F39" s="65" t="s">
        <v>53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Кузнецов Дмитрий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Бахтияров Айрат</v>
      </c>
      <c r="C41" s="5"/>
      <c r="D41" s="7">
        <v>24</v>
      </c>
      <c r="E41" s="66" t="s">
        <v>53</v>
      </c>
      <c r="F41" s="11"/>
      <c r="G41" s="5"/>
      <c r="H41" s="5"/>
      <c r="I41" s="5"/>
    </row>
    <row r="42" spans="1:9" ht="12.75">
      <c r="A42" s="5"/>
      <c r="B42" s="7">
        <v>17</v>
      </c>
      <c r="C42" s="65" t="s">
        <v>76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Семенов Константин</v>
      </c>
      <c r="C43" s="7">
        <v>21</v>
      </c>
      <c r="D43" s="66" t="s">
        <v>74</v>
      </c>
      <c r="E43" s="15"/>
      <c r="F43" s="7">
        <v>28</v>
      </c>
      <c r="G43" s="65" t="s">
        <v>53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Иванов Дмитрий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Ларионов Даниил</v>
      </c>
      <c r="C45" s="5"/>
      <c r="D45" s="4">
        <v>-14</v>
      </c>
      <c r="E45" s="6" t="str">
        <f>IF(E28=D24,D32,IF(E28=D32,D24,0))</f>
        <v>Бакиров Наиль</v>
      </c>
      <c r="F45" s="11"/>
      <c r="G45" s="15"/>
      <c r="H45" s="5"/>
      <c r="I45" s="5"/>
    </row>
    <row r="46" spans="1:9" ht="12.75">
      <c r="A46" s="5"/>
      <c r="B46" s="7">
        <v>18</v>
      </c>
      <c r="C46" s="65" t="s">
        <v>70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Коробко Павел</v>
      </c>
      <c r="C47" s="7">
        <v>22</v>
      </c>
      <c r="D47" s="65" t="s">
        <v>70</v>
      </c>
      <c r="E47" s="7">
        <v>27</v>
      </c>
      <c r="F47" s="66" t="s">
        <v>56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Барышев Сергей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Гайнуллин Айтуган</v>
      </c>
      <c r="C49" s="5"/>
      <c r="D49" s="7">
        <v>25</v>
      </c>
      <c r="E49" s="66" t="s">
        <v>56</v>
      </c>
      <c r="F49" s="5"/>
      <c r="G49" s="15"/>
      <c r="H49" s="5"/>
      <c r="I49" s="5"/>
    </row>
    <row r="50" spans="1:9" ht="12.75">
      <c r="A50" s="5"/>
      <c r="B50" s="7">
        <v>19</v>
      </c>
      <c r="C50" s="65" t="s">
        <v>56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Макаров Андрей</v>
      </c>
      <c r="C51" s="7">
        <v>23</v>
      </c>
      <c r="D51" s="66" t="s">
        <v>56</v>
      </c>
      <c r="E51" s="15"/>
      <c r="F51" s="4">
        <v>-28</v>
      </c>
      <c r="G51" s="6" t="str">
        <f>IF(G43=F39,F47,IF(G43=F47,F39,0))</f>
        <v>Макаров Андрей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Абдрашитов Азат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Салманов Сергей</v>
      </c>
      <c r="C54" s="5"/>
      <c r="D54" s="4">
        <v>-20</v>
      </c>
      <c r="E54" s="6" t="str">
        <f>IF(D39=C38,C40,IF(D39=C40,C38,0))</f>
        <v>Халимонов Евгений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52</v>
      </c>
      <c r="D55" s="5"/>
      <c r="E55" s="7">
        <v>31</v>
      </c>
      <c r="F55" s="8" t="s">
        <v>76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Бакиров Наиль</v>
      </c>
      <c r="C56" s="16" t="s">
        <v>4</v>
      </c>
      <c r="D56" s="4">
        <v>-21</v>
      </c>
      <c r="E56" s="10" t="str">
        <f>IF(D43=C42,C44,IF(D43=C44,C42,0))</f>
        <v>Семенов Константин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Бакиров Наиль</v>
      </c>
      <c r="D57" s="5"/>
      <c r="E57" s="5"/>
      <c r="F57" s="7">
        <v>33</v>
      </c>
      <c r="G57" s="8" t="s">
        <v>69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Барышев Сергей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Иванов Дмитрий</v>
      </c>
      <c r="C59" s="5"/>
      <c r="D59" s="5"/>
      <c r="E59" s="7">
        <v>32</v>
      </c>
      <c r="F59" s="12" t="s">
        <v>69</v>
      </c>
      <c r="G59" s="20"/>
      <c r="H59" s="5"/>
      <c r="I59" s="5"/>
    </row>
    <row r="60" spans="1:9" ht="12.75">
      <c r="A60" s="5"/>
      <c r="B60" s="7">
        <v>30</v>
      </c>
      <c r="C60" s="8" t="s">
        <v>74</v>
      </c>
      <c r="D60" s="4">
        <v>-23</v>
      </c>
      <c r="E60" s="10" t="str">
        <f>IF(D51=C50,C52,IF(D51=C52,C50,0))</f>
        <v>Абдрашитов Азат</v>
      </c>
      <c r="F60" s="4">
        <v>-33</v>
      </c>
      <c r="G60" s="6" t="str">
        <f>IF(G57=F55,F59,IF(G57=F59,F55,0))</f>
        <v>Семенов Константин</v>
      </c>
      <c r="H60" s="14"/>
      <c r="I60" s="14"/>
    </row>
    <row r="61" spans="1:9" ht="12.75">
      <c r="A61" s="4">
        <v>-25</v>
      </c>
      <c r="B61" s="10" t="str">
        <f>IF(E49=D47,D51,IF(E49=D51,D47,0))</f>
        <v>Коробко Павел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Коробко Павел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Халимонов Евгений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Губайдуллин Вахит</v>
      </c>
      <c r="C64" s="5"/>
      <c r="D64" s="5"/>
      <c r="E64" s="5"/>
      <c r="F64" s="7">
        <v>34</v>
      </c>
      <c r="G64" s="8" t="s">
        <v>71</v>
      </c>
      <c r="H64" s="14"/>
      <c r="I64" s="14"/>
    </row>
    <row r="65" spans="1:9" ht="12.75">
      <c r="A65" s="5"/>
      <c r="B65" s="7">
        <v>35</v>
      </c>
      <c r="C65" s="8" t="s">
        <v>75</v>
      </c>
      <c r="D65" s="5"/>
      <c r="E65" s="4">
        <v>-32</v>
      </c>
      <c r="F65" s="10" t="str">
        <f>IF(F59=E58,E60,IF(F59=E60,E58,0))</f>
        <v>Абдрашитов Азат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Бахтияров Айрат</v>
      </c>
      <c r="C66" s="11"/>
      <c r="D66" s="15"/>
      <c r="E66" s="5"/>
      <c r="F66" s="4">
        <v>-34</v>
      </c>
      <c r="G66" s="6" t="str">
        <f>IF(G64=F63,F65,IF(G64=F65,F63,0))</f>
        <v>Абдрашитов Азат</v>
      </c>
      <c r="H66" s="14"/>
      <c r="I66" s="14"/>
    </row>
    <row r="67" spans="1:9" ht="12.75">
      <c r="A67" s="5"/>
      <c r="B67" s="5"/>
      <c r="C67" s="7">
        <v>37</v>
      </c>
      <c r="D67" s="8" t="s">
        <v>73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Ларионов Даниил</v>
      </c>
      <c r="C68" s="11"/>
      <c r="D68" s="17" t="s">
        <v>12</v>
      </c>
      <c r="E68" s="4">
        <v>-35</v>
      </c>
      <c r="F68" s="6" t="str">
        <f>IF(C65=B64,B66,IF(C65=B66,B64,0))</f>
        <v>Губайдуллин Вахит</v>
      </c>
      <c r="G68" s="5"/>
      <c r="H68" s="5"/>
      <c r="I68" s="5"/>
    </row>
    <row r="69" spans="1:9" ht="12.75">
      <c r="A69" s="5"/>
      <c r="B69" s="7">
        <v>36</v>
      </c>
      <c r="C69" s="12" t="s">
        <v>73</v>
      </c>
      <c r="D69" s="20"/>
      <c r="E69" s="5"/>
      <c r="F69" s="7">
        <v>38</v>
      </c>
      <c r="G69" s="8" t="s">
        <v>77</v>
      </c>
      <c r="H69" s="14"/>
      <c r="I69" s="14"/>
    </row>
    <row r="70" spans="1:9" ht="12.75">
      <c r="A70" s="4">
        <v>-19</v>
      </c>
      <c r="B70" s="10" t="str">
        <f>IF(C50=B49,B51,IF(C50=B51,B49,0))</f>
        <v>Гайнуллин Айтуган</v>
      </c>
      <c r="C70" s="4">
        <v>-37</v>
      </c>
      <c r="D70" s="6" t="str">
        <f>IF(D67=C65,C69,IF(D67=C69,C65,0))</f>
        <v>Бахтияров Айрат</v>
      </c>
      <c r="E70" s="4">
        <v>-36</v>
      </c>
      <c r="F70" s="10" t="str">
        <f>IF(C69=B68,B70,IF(C69=B70,B68,0))</f>
        <v>Ларионов Даниил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Губайдуллин Вахит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58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40215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37</v>
      </c>
      <c r="B7" s="28">
        <v>1</v>
      </c>
      <c r="C7" s="26" t="str">
        <f>Мстр1!G36</f>
        <v>Яковлев Михаил</v>
      </c>
      <c r="D7" s="25"/>
      <c r="E7" s="25"/>
      <c r="F7" s="25"/>
      <c r="G7" s="25"/>
      <c r="H7" s="25"/>
      <c r="I7" s="25"/>
    </row>
    <row r="8" spans="1:9" ht="18">
      <c r="A8" s="27" t="s">
        <v>38</v>
      </c>
      <c r="B8" s="28">
        <v>2</v>
      </c>
      <c r="C8" s="26" t="str">
        <f>Мстр1!G56</f>
        <v>Аббасов Рустамхон</v>
      </c>
      <c r="D8" s="25"/>
      <c r="E8" s="25"/>
      <c r="F8" s="25"/>
      <c r="G8" s="25"/>
      <c r="H8" s="25"/>
      <c r="I8" s="25"/>
    </row>
    <row r="9" spans="1:9" ht="18">
      <c r="A9" s="27" t="s">
        <v>39</v>
      </c>
      <c r="B9" s="28">
        <v>3</v>
      </c>
      <c r="C9" s="26" t="str">
        <f>Мстр2!I22</f>
        <v>Максютов Азат</v>
      </c>
      <c r="D9" s="25"/>
      <c r="E9" s="25"/>
      <c r="F9" s="25"/>
      <c r="G9" s="25"/>
      <c r="H9" s="25"/>
      <c r="I9" s="25"/>
    </row>
    <row r="10" spans="1:9" ht="18">
      <c r="A10" s="27" t="s">
        <v>40</v>
      </c>
      <c r="B10" s="28">
        <v>4</v>
      </c>
      <c r="C10" s="26" t="str">
        <f>Мстр2!I32</f>
        <v>Урманов Артур</v>
      </c>
      <c r="D10" s="25"/>
      <c r="E10" s="25"/>
      <c r="F10" s="25"/>
      <c r="G10" s="25"/>
      <c r="H10" s="25"/>
      <c r="I10" s="25"/>
    </row>
    <row r="11" spans="1:9" ht="18">
      <c r="A11" s="27" t="s">
        <v>41</v>
      </c>
      <c r="B11" s="28">
        <v>5</v>
      </c>
      <c r="C11" s="26" t="str">
        <f>Мстр1!G63</f>
        <v>Харламов Руслан</v>
      </c>
      <c r="D11" s="25"/>
      <c r="E11" s="25"/>
      <c r="F11" s="25"/>
      <c r="G11" s="25"/>
      <c r="H11" s="25"/>
      <c r="I11" s="25"/>
    </row>
    <row r="12" spans="1:9" ht="18">
      <c r="A12" s="27" t="s">
        <v>42</v>
      </c>
      <c r="B12" s="28">
        <v>6</v>
      </c>
      <c r="C12" s="26" t="str">
        <f>Мстр1!G65</f>
        <v>Исмайлов Азат</v>
      </c>
      <c r="D12" s="25"/>
      <c r="E12" s="25"/>
      <c r="F12" s="25"/>
      <c r="G12" s="25"/>
      <c r="H12" s="25"/>
      <c r="I12" s="25"/>
    </row>
    <row r="13" spans="1:9" ht="18">
      <c r="A13" s="27" t="s">
        <v>43</v>
      </c>
      <c r="B13" s="28">
        <v>7</v>
      </c>
      <c r="C13" s="26" t="str">
        <f>Мстр1!G68</f>
        <v>Кузнецов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44</v>
      </c>
      <c r="B14" s="28">
        <v>8</v>
      </c>
      <c r="C14" s="26" t="str">
        <f>Мстр1!G70</f>
        <v>Шариков Сергей</v>
      </c>
      <c r="D14" s="25"/>
      <c r="E14" s="25"/>
      <c r="F14" s="25"/>
      <c r="G14" s="25"/>
      <c r="H14" s="25"/>
      <c r="I14" s="25"/>
    </row>
    <row r="15" spans="1:9" ht="18">
      <c r="A15" s="27" t="s">
        <v>45</v>
      </c>
      <c r="B15" s="28">
        <v>9</v>
      </c>
      <c r="C15" s="26" t="str">
        <f>Мстр1!D72</f>
        <v>Аюпов Айдар</v>
      </c>
      <c r="D15" s="25"/>
      <c r="E15" s="25"/>
      <c r="F15" s="25"/>
      <c r="G15" s="25"/>
      <c r="H15" s="25"/>
      <c r="I15" s="25"/>
    </row>
    <row r="16" spans="1:9" ht="18">
      <c r="A16" s="27" t="s">
        <v>46</v>
      </c>
      <c r="B16" s="28">
        <v>10</v>
      </c>
      <c r="C16" s="26" t="str">
        <f>Мстр1!D75</f>
        <v>Шапошников Александр</v>
      </c>
      <c r="D16" s="25"/>
      <c r="E16" s="25"/>
      <c r="F16" s="25"/>
      <c r="G16" s="25"/>
      <c r="H16" s="25"/>
      <c r="I16" s="25"/>
    </row>
    <row r="17" spans="1:9" ht="18">
      <c r="A17" s="27" t="s">
        <v>47</v>
      </c>
      <c r="B17" s="28">
        <v>11</v>
      </c>
      <c r="C17" s="26" t="str">
        <f>Мстр1!G73</f>
        <v>Сазонов Николай</v>
      </c>
      <c r="D17" s="25"/>
      <c r="E17" s="25"/>
      <c r="F17" s="25"/>
      <c r="G17" s="25"/>
      <c r="H17" s="25"/>
      <c r="I17" s="25"/>
    </row>
    <row r="18" spans="1:9" ht="18">
      <c r="A18" s="27" t="s">
        <v>48</v>
      </c>
      <c r="B18" s="28">
        <v>12</v>
      </c>
      <c r="C18" s="26" t="str">
        <f>Мстр1!G75</f>
        <v>Сафиуллин Азат</v>
      </c>
      <c r="D18" s="25"/>
      <c r="E18" s="25"/>
      <c r="F18" s="25"/>
      <c r="G18" s="25"/>
      <c r="H18" s="25"/>
      <c r="I18" s="25"/>
    </row>
    <row r="19" spans="1:9" ht="18">
      <c r="A19" s="27" t="s">
        <v>49</v>
      </c>
      <c r="B19" s="28">
        <v>13</v>
      </c>
      <c r="C19" s="26" t="str">
        <f>Мстр2!I40</f>
        <v>Сафиуллин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50</v>
      </c>
      <c r="B20" s="28">
        <v>14</v>
      </c>
      <c r="C20" s="26" t="str">
        <f>Мстр2!I44</f>
        <v>Хайруллин Ренат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15</v>
      </c>
      <c r="C21" s="26" t="str">
        <f>Мстр2!I46</f>
        <v>Коротеев Георгий</v>
      </c>
      <c r="D21" s="25"/>
      <c r="E21" s="25"/>
      <c r="F21" s="25"/>
      <c r="G21" s="25"/>
      <c r="H21" s="25"/>
      <c r="I21" s="25"/>
    </row>
    <row r="22" spans="1:9" ht="18">
      <c r="A22" s="27" t="s">
        <v>52</v>
      </c>
      <c r="B22" s="28">
        <v>16</v>
      </c>
      <c r="C22" s="26" t="str">
        <f>Мстр2!I48</f>
        <v>Салманов Сергей</v>
      </c>
      <c r="D22" s="25"/>
      <c r="E22" s="25"/>
      <c r="F22" s="25"/>
      <c r="G22" s="25"/>
      <c r="H22" s="25"/>
      <c r="I22" s="25"/>
    </row>
    <row r="23" spans="1:9" ht="18">
      <c r="A23" s="27" t="s">
        <v>53</v>
      </c>
      <c r="B23" s="28">
        <v>17</v>
      </c>
      <c r="C23" s="26" t="str">
        <f>Мстр2!E44</f>
        <v>Фаткулин Раис</v>
      </c>
      <c r="D23" s="25"/>
      <c r="E23" s="25"/>
      <c r="F23" s="25"/>
      <c r="G23" s="25"/>
      <c r="H23" s="25"/>
      <c r="I23" s="25"/>
    </row>
    <row r="24" spans="1:9" ht="18">
      <c r="A24" s="27" t="s">
        <v>54</v>
      </c>
      <c r="B24" s="28">
        <v>18</v>
      </c>
      <c r="C24" s="26" t="str">
        <f>Мстр2!E50</f>
        <v>Макаров Андрей</v>
      </c>
      <c r="D24" s="25"/>
      <c r="E24" s="25"/>
      <c r="F24" s="25"/>
      <c r="G24" s="25"/>
      <c r="H24" s="25"/>
      <c r="I24" s="25"/>
    </row>
    <row r="25" spans="1:9" ht="18">
      <c r="A25" s="27" t="s">
        <v>55</v>
      </c>
      <c r="B25" s="28">
        <v>19</v>
      </c>
      <c r="C25" s="26" t="str">
        <f>Мстр2!E53</f>
        <v>Хабиров Марс</v>
      </c>
      <c r="D25" s="25"/>
      <c r="E25" s="25"/>
      <c r="F25" s="25"/>
      <c r="G25" s="25"/>
      <c r="H25" s="25"/>
      <c r="I25" s="25"/>
    </row>
    <row r="26" spans="1:9" ht="18">
      <c r="A26" s="27" t="s">
        <v>56</v>
      </c>
      <c r="B26" s="28">
        <v>20</v>
      </c>
      <c r="C26" s="26" t="str">
        <f>Мстр2!E55</f>
        <v>Кузнецов Дмитрий</v>
      </c>
      <c r="D26" s="25"/>
      <c r="E26" s="25"/>
      <c r="F26" s="25"/>
      <c r="G26" s="25"/>
      <c r="H26" s="25"/>
      <c r="I26" s="25"/>
    </row>
    <row r="27" spans="1:9" ht="18">
      <c r="A27" s="27" t="s">
        <v>57</v>
      </c>
      <c r="B27" s="28">
        <v>21</v>
      </c>
      <c r="C27" s="26" t="str">
        <f>Мстр2!I53</f>
        <v>Терехин Виктор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День российской науки</v>
      </c>
      <c r="B2" s="36"/>
      <c r="C2" s="36"/>
      <c r="D2" s="36"/>
      <c r="E2" s="36"/>
      <c r="F2" s="36"/>
      <c r="G2" s="36"/>
    </row>
    <row r="3" spans="1:7" ht="15.75">
      <c r="A3" s="35">
        <f>СпМ!A3</f>
        <v>40215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Кузнецов Дмитрий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Салманов Сергей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Сазонов Николай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Исмайлов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Урманов Артур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Терехин Виктор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Хайруллин Ренат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Аюпов Айдар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Макаров Андрей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Шапошников Александр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Харламов Руслан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Хабиров Марс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Сафиуллин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Кузнецов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Максютов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Сафиуллин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46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Шариков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Коротеев Георгий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51</v>
      </c>
      <c r="D62" s="11"/>
      <c r="E62" s="4">
        <v>-58</v>
      </c>
      <c r="F62" s="6" t="str">
        <f>IF(Мстр2!H14=Мстр2!G10,Мстр2!G18,IF(Мстр2!H14=Мстр2!G18,Мстр2!G10,0))</f>
        <v>Исмайлов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Фаткулин Раис</v>
      </c>
      <c r="C63" s="11"/>
      <c r="D63" s="11"/>
      <c r="E63" s="5"/>
      <c r="F63" s="7">
        <v>61</v>
      </c>
      <c r="G63" s="8" t="s">
        <v>39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38</v>
      </c>
      <c r="E64" s="4">
        <v>-59</v>
      </c>
      <c r="F64" s="10" t="str">
        <f>IF(Мстр2!H30=Мстр2!G26,Мстр2!G34,IF(Мстр2!H30=Мстр2!G34,Мстр2!G26,0))</f>
        <v>Харламов Руслан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Исмайлов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Кузнецов Александр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Сафиуллин Азат</v>
      </c>
      <c r="C69" s="5"/>
      <c r="D69" s="5"/>
      <c r="E69" s="4">
        <v>-57</v>
      </c>
      <c r="F69" s="10" t="str">
        <f>IF(Мстр2!G26=Мстр2!F22,Мстр2!F30,IF(Мстр2!G26=Мстр2!F30,Мстр2!F22,0))</f>
        <v>Шариков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49</v>
      </c>
      <c r="D70" s="5"/>
      <c r="E70" s="5"/>
      <c r="F70" s="4">
        <v>-62</v>
      </c>
      <c r="G70" s="6" t="str">
        <f>IF(G68=F67,F69,IF(G68=F69,F67,0))</f>
        <v>Шариков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Аюпов Айдар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49</v>
      </c>
      <c r="E72" s="4">
        <v>-63</v>
      </c>
      <c r="F72" s="6" t="str">
        <f>IF(C70=B69,B71,IF(C70=B71,B69,0))</f>
        <v>Сафиуллин Азат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Шапошников Александр</v>
      </c>
      <c r="C73" s="11"/>
      <c r="D73" s="17" t="s">
        <v>6</v>
      </c>
      <c r="E73" s="5"/>
      <c r="F73" s="7">
        <v>66</v>
      </c>
      <c r="G73" s="8" t="s">
        <v>45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40</v>
      </c>
      <c r="D74" s="20"/>
      <c r="E74" s="4">
        <v>-64</v>
      </c>
      <c r="F74" s="10" t="str">
        <f>IF(C74=B73,B75,IF(C74=B75,B73,0))</f>
        <v>Сазонов Николай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Сазонов Николай</v>
      </c>
      <c r="C75" s="4">
        <v>-65</v>
      </c>
      <c r="D75" s="6" t="str">
        <f>IF(D72=C70,C74,IF(D72=C74,C70,0))</f>
        <v>Шапошников Александр</v>
      </c>
      <c r="E75" s="5"/>
      <c r="F75" s="4">
        <v>-66</v>
      </c>
      <c r="G75" s="6" t="str">
        <f>IF(G73=F72,F74,IF(G73=F74,F72,0))</f>
        <v>Сафиуллин Азат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День российской науки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40215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Исмайлов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Кузнецов Дмитрий</v>
      </c>
      <c r="C6" s="7">
        <v>40</v>
      </c>
      <c r="D6" s="14" t="s">
        <v>51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Коротеев Георгий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43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Сафиуллин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Аюпов Айдар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Терехин Виктор</v>
      </c>
      <c r="C14" s="7">
        <v>42</v>
      </c>
      <c r="D14" s="14" t="s">
        <v>47</v>
      </c>
      <c r="E14" s="7">
        <v>53</v>
      </c>
      <c r="F14" s="21" t="s">
        <v>47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Кузнецов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Макаров Андрей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50</v>
      </c>
      <c r="E18" s="15"/>
      <c r="F18" s="4">
        <v>-30</v>
      </c>
      <c r="G18" s="10" t="str">
        <f>IF(Мстр1!F52=Мстр1!E44,Мстр1!E60,IF(Мстр1!F52=Мстр1!E60,Мстр1!E44,0))</f>
        <v>Максютов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Сафиуллин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Хабиров Марс</v>
      </c>
      <c r="C22" s="7">
        <v>44</v>
      </c>
      <c r="D22" s="14" t="s">
        <v>40</v>
      </c>
      <c r="E22" s="7">
        <v>54</v>
      </c>
      <c r="F22" s="14" t="s">
        <v>39</v>
      </c>
      <c r="G22" s="15"/>
      <c r="H22" s="7">
        <v>60</v>
      </c>
      <c r="I22" s="24" t="s">
        <v>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Шапошников Александр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48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Хайруллин Ренат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Шариков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45</v>
      </c>
      <c r="E30" s="7">
        <v>55</v>
      </c>
      <c r="F30" s="21" t="s">
        <v>46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Сазонов Николай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Фаткулин Раис</v>
      </c>
      <c r="C32" s="5"/>
      <c r="D32" s="7">
        <v>51</v>
      </c>
      <c r="E32" s="21" t="s">
        <v>45</v>
      </c>
      <c r="F32" s="5"/>
      <c r="G32" s="11"/>
      <c r="H32" s="4">
        <v>-60</v>
      </c>
      <c r="I32" s="6" t="str">
        <f>IF(I22=H14,H30,IF(I22=H30,H14,0))</f>
        <v>Урманов Артур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54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IF(Мстр1!F20=Мстр1!E12,Мстр1!E28,IF(Мстр1!F20=Мстр1!E28,Мстр1!E12,0))</f>
        <v>Урманов Артур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Салманов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Кузнецов Дмитрий</v>
      </c>
      <c r="C37" s="5"/>
      <c r="D37" s="5"/>
      <c r="E37" s="5"/>
      <c r="F37" s="4">
        <v>-48</v>
      </c>
      <c r="G37" s="6" t="str">
        <f>IF(E8=D6,D10,IF(E8=D10,D6,0))</f>
        <v>Коротеев Георгий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Сафиуллин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56</v>
      </c>
      <c r="E40" s="5"/>
      <c r="F40" s="5"/>
      <c r="G40" s="5"/>
      <c r="H40" s="7">
        <v>69</v>
      </c>
      <c r="I40" s="23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Терехин Виктор</v>
      </c>
      <c r="C41" s="11"/>
      <c r="D41" s="11"/>
      <c r="E41" s="5"/>
      <c r="F41" s="4">
        <v>-50</v>
      </c>
      <c r="G41" s="6" t="str">
        <f>IF(E24=D22,D26,IF(E24=D26,D22,0))</f>
        <v>Хайруллин Ренат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56</v>
      </c>
      <c r="D42" s="11"/>
      <c r="E42" s="5"/>
      <c r="F42" s="5"/>
      <c r="G42" s="7">
        <v>68</v>
      </c>
      <c r="H42" s="21" t="s">
        <v>48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Макаров Андрей</v>
      </c>
      <c r="C43" s="5"/>
      <c r="D43" s="11"/>
      <c r="E43" s="5"/>
      <c r="F43" s="4">
        <v>-51</v>
      </c>
      <c r="G43" s="10" t="str">
        <f>IF(E32=D30,D34,IF(E32=D34,D30,0))</f>
        <v>Салманов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54</v>
      </c>
      <c r="F44" s="5"/>
      <c r="G44" s="5"/>
      <c r="H44" s="4">
        <v>-69</v>
      </c>
      <c r="I44" s="6" t="str">
        <f>IF(I40=H38,H42,IF(I40=H42,H38,0))</f>
        <v>Хайруллин Ренат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Коротеев Георгий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4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Салманов Сергей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54</v>
      </c>
      <c r="E48" s="5"/>
      <c r="F48" s="5"/>
      <c r="G48" s="5"/>
      <c r="H48" s="4">
        <v>-70</v>
      </c>
      <c r="I48" s="6" t="str">
        <f>IF(I46=H45,H47,IF(I46=H47,H45,0))</f>
        <v>Салманов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54</v>
      </c>
      <c r="D50" s="4">
        <v>-77</v>
      </c>
      <c r="E50" s="6" t="str">
        <f>IF(E44=D40,D48,IF(E44=D48,D40,0))</f>
        <v>Макаров Андрей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Фаткулин Раис</v>
      </c>
      <c r="C51" s="5"/>
      <c r="D51" s="5"/>
      <c r="E51" s="16" t="s">
        <v>17</v>
      </c>
      <c r="F51" s="5"/>
      <c r="G51" s="7">
        <v>79</v>
      </c>
      <c r="H51" s="14" t="s">
        <v>57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Кузнецов Дмитрий</v>
      </c>
      <c r="E52" s="20"/>
      <c r="F52" s="4">
        <v>-72</v>
      </c>
      <c r="G52" s="10" t="str">
        <f>IF(C42=B41,B43,IF(C42=B43,B41,0))</f>
        <v>Терехин Виктор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55</v>
      </c>
      <c r="F53" s="5"/>
      <c r="G53" s="5"/>
      <c r="H53" s="7">
        <v>81</v>
      </c>
      <c r="I53" s="23" t="s">
        <v>57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Хабиров Марс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Кузнецов Дмитрий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59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40194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60</v>
      </c>
      <c r="B7" s="28">
        <v>1</v>
      </c>
      <c r="C7" s="26" t="str">
        <f>2!E12</f>
        <v>Насков Андрей</v>
      </c>
      <c r="D7" s="25"/>
      <c r="E7" s="25"/>
      <c r="F7" s="25"/>
      <c r="G7" s="25"/>
      <c r="H7" s="25"/>
      <c r="I7" s="41"/>
    </row>
    <row r="8" spans="1:9" ht="18">
      <c r="A8" s="27" t="s">
        <v>61</v>
      </c>
      <c r="B8" s="28">
        <v>2</v>
      </c>
      <c r="C8" s="26" t="str">
        <f>2!E19</f>
        <v>Нафиков Айдар</v>
      </c>
      <c r="D8" s="25"/>
      <c r="E8" s="25"/>
      <c r="F8" s="25"/>
      <c r="G8" s="25"/>
      <c r="H8" s="25"/>
      <c r="I8" s="41"/>
    </row>
    <row r="9" spans="1:9" ht="18">
      <c r="A9" s="27" t="s">
        <v>62</v>
      </c>
      <c r="B9" s="28">
        <v>3</v>
      </c>
      <c r="C9" s="26" t="str">
        <f>2!E25</f>
        <v>Сайфуллина Азалия</v>
      </c>
      <c r="D9" s="25"/>
      <c r="E9" s="25"/>
      <c r="F9" s="25"/>
      <c r="G9" s="25"/>
      <c r="H9" s="25"/>
      <c r="I9" s="41"/>
    </row>
    <row r="10" spans="1:9" ht="18">
      <c r="A10" s="27" t="s">
        <v>63</v>
      </c>
      <c r="B10" s="28">
        <v>4</v>
      </c>
      <c r="C10" s="26" t="str">
        <f>2!E28</f>
        <v>Сайфуллин Рим</v>
      </c>
      <c r="D10" s="25"/>
      <c r="E10" s="25"/>
      <c r="F10" s="25"/>
      <c r="G10" s="25"/>
      <c r="H10" s="25"/>
      <c r="I10" s="25"/>
    </row>
    <row r="11" spans="1:9" ht="18">
      <c r="A11" s="27" t="s">
        <v>64</v>
      </c>
      <c r="B11" s="28">
        <v>5</v>
      </c>
      <c r="C11" s="26" t="str">
        <f>2!E31</f>
        <v>Ишбулатов Флюр</v>
      </c>
      <c r="D11" s="25"/>
      <c r="E11" s="25"/>
      <c r="F11" s="25"/>
      <c r="G11" s="25"/>
      <c r="H11" s="25"/>
      <c r="I11" s="25"/>
    </row>
    <row r="12" spans="1:9" ht="18">
      <c r="A12" s="27" t="s">
        <v>65</v>
      </c>
      <c r="B12" s="28">
        <v>6</v>
      </c>
      <c r="C12" s="26" t="str">
        <f>2!E33</f>
        <v>Грошев Юрий</v>
      </c>
      <c r="D12" s="25"/>
      <c r="E12" s="25"/>
      <c r="F12" s="25"/>
      <c r="G12" s="25"/>
      <c r="H12" s="25"/>
      <c r="I12" s="25"/>
    </row>
    <row r="13" spans="1:9" ht="18">
      <c r="A13" s="27" t="s">
        <v>66</v>
      </c>
      <c r="B13" s="28">
        <v>7</v>
      </c>
      <c r="C13" s="26" t="str">
        <f>2!C33</f>
        <v>Карамов Айнур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8</v>
      </c>
      <c r="C14" s="26" t="str">
        <f>2!C35</f>
        <v>нет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3" customWidth="1"/>
    <col min="2" max="4" width="23.75390625" style="43" customWidth="1"/>
    <col min="5" max="13" width="3.75390625" style="43" customWidth="1"/>
    <col min="14" max="16384" width="2.75390625" style="43" customWidth="1"/>
  </cols>
  <sheetData>
    <row r="1" spans="1:10" ht="18">
      <c r="A1" s="42" t="str">
        <f>Сп2!A1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4" t="str">
        <f>Сп2!A2</f>
        <v>1/8 финала Турнира День российской науки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5">
        <f>Сп2!A3</f>
        <v>40194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s="48" customFormat="1" ht="10.5" customHeight="1">
      <c r="A5" s="46">
        <v>1</v>
      </c>
      <c r="B5" s="47" t="str">
        <f>Сп2!A7</f>
        <v>Ишбулатов Флюр</v>
      </c>
      <c r="C5" s="46"/>
      <c r="D5" s="46"/>
      <c r="E5" s="46"/>
      <c r="F5" s="43"/>
      <c r="G5" s="43"/>
      <c r="H5" s="43"/>
      <c r="I5" s="43"/>
      <c r="J5" s="43"/>
    </row>
    <row r="6" spans="1:10" s="48" customFormat="1" ht="10.5" customHeight="1">
      <c r="A6" s="46"/>
      <c r="B6" s="49">
        <v>1</v>
      </c>
      <c r="C6" s="50" t="s">
        <v>60</v>
      </c>
      <c r="D6" s="46"/>
      <c r="E6" s="46"/>
      <c r="F6" s="43"/>
      <c r="G6" s="43"/>
      <c r="H6" s="43"/>
      <c r="I6" s="43"/>
      <c r="J6" s="43"/>
    </row>
    <row r="7" spans="1:10" s="48" customFormat="1" ht="10.5" customHeight="1">
      <c r="A7" s="46">
        <v>8</v>
      </c>
      <c r="B7" s="51" t="str">
        <f>Сп2!A14</f>
        <v>нет</v>
      </c>
      <c r="C7" s="49"/>
      <c r="D7" s="46"/>
      <c r="E7" s="46"/>
      <c r="F7" s="43"/>
      <c r="G7" s="43"/>
      <c r="H7" s="43"/>
      <c r="I7" s="43"/>
      <c r="J7" s="43"/>
    </row>
    <row r="8" spans="1:10" s="48" customFormat="1" ht="10.5" customHeight="1">
      <c r="A8" s="46"/>
      <c r="B8" s="46"/>
      <c r="C8" s="49">
        <v>5</v>
      </c>
      <c r="D8" s="50" t="s">
        <v>64</v>
      </c>
      <c r="E8" s="46"/>
      <c r="F8" s="43"/>
      <c r="G8" s="43"/>
      <c r="H8" s="43"/>
      <c r="I8" s="43"/>
      <c r="J8" s="43"/>
    </row>
    <row r="9" spans="1:10" s="48" customFormat="1" ht="10.5" customHeight="1">
      <c r="A9" s="46">
        <v>5</v>
      </c>
      <c r="B9" s="47" t="str">
        <f>Сп2!A11</f>
        <v>Насков Андрей</v>
      </c>
      <c r="C9" s="49"/>
      <c r="D9" s="49"/>
      <c r="E9" s="46"/>
      <c r="F9" s="43"/>
      <c r="G9" s="43"/>
      <c r="H9" s="43"/>
      <c r="I9" s="43"/>
      <c r="J9" s="43"/>
    </row>
    <row r="10" spans="1:10" s="48" customFormat="1" ht="10.5" customHeight="1">
      <c r="A10" s="46"/>
      <c r="B10" s="49">
        <v>2</v>
      </c>
      <c r="C10" s="52" t="s">
        <v>64</v>
      </c>
      <c r="D10" s="49"/>
      <c r="E10" s="46"/>
      <c r="F10" s="43"/>
      <c r="G10" s="43"/>
      <c r="H10" s="43"/>
      <c r="I10" s="43"/>
      <c r="J10" s="43"/>
    </row>
    <row r="11" spans="1:10" s="48" customFormat="1" ht="10.5" customHeight="1">
      <c r="A11" s="46">
        <v>4</v>
      </c>
      <c r="B11" s="51" t="str">
        <f>Сп2!A10</f>
        <v>Грошев Юрий</v>
      </c>
      <c r="C11" s="46"/>
      <c r="D11" s="49"/>
      <c r="E11" s="46"/>
      <c r="F11" s="43"/>
      <c r="G11" s="43"/>
      <c r="H11" s="43"/>
      <c r="I11" s="43"/>
      <c r="J11" s="43"/>
    </row>
    <row r="12" spans="1:10" s="48" customFormat="1" ht="10.5" customHeight="1">
      <c r="A12" s="46"/>
      <c r="B12" s="46"/>
      <c r="C12" s="46"/>
      <c r="D12" s="49">
        <v>7</v>
      </c>
      <c r="E12" s="53" t="s">
        <v>64</v>
      </c>
      <c r="F12" s="54"/>
      <c r="G12" s="54"/>
      <c r="H12" s="54"/>
      <c r="I12" s="54"/>
      <c r="J12" s="54"/>
    </row>
    <row r="13" spans="1:10" s="48" customFormat="1" ht="10.5" customHeight="1">
      <c r="A13" s="46">
        <v>3</v>
      </c>
      <c r="B13" s="47" t="str">
        <f>Сп2!A9</f>
        <v>Сайфуллина Азалия</v>
      </c>
      <c r="C13" s="46"/>
      <c r="D13" s="49"/>
      <c r="E13" s="55"/>
      <c r="F13" s="56"/>
      <c r="G13" s="55"/>
      <c r="H13" s="56"/>
      <c r="I13" s="56"/>
      <c r="J13" s="55" t="s">
        <v>0</v>
      </c>
    </row>
    <row r="14" spans="1:10" s="48" customFormat="1" ht="10.5" customHeight="1">
      <c r="A14" s="46"/>
      <c r="B14" s="49">
        <v>3</v>
      </c>
      <c r="C14" s="50" t="s">
        <v>62</v>
      </c>
      <c r="D14" s="49"/>
      <c r="E14" s="55"/>
      <c r="F14" s="56"/>
      <c r="G14" s="55"/>
      <c r="H14" s="56"/>
      <c r="I14" s="56"/>
      <c r="J14" s="55"/>
    </row>
    <row r="15" spans="1:10" s="48" customFormat="1" ht="10.5" customHeight="1">
      <c r="A15" s="46">
        <v>6</v>
      </c>
      <c r="B15" s="51" t="str">
        <f>Сп2!A12</f>
        <v>Карамов Айнур</v>
      </c>
      <c r="C15" s="49"/>
      <c r="D15" s="49"/>
      <c r="E15" s="55"/>
      <c r="F15" s="56"/>
      <c r="G15" s="55"/>
      <c r="H15" s="56"/>
      <c r="I15" s="56"/>
      <c r="J15" s="55"/>
    </row>
    <row r="16" spans="1:10" s="48" customFormat="1" ht="10.5" customHeight="1">
      <c r="A16" s="46"/>
      <c r="B16" s="46"/>
      <c r="C16" s="49">
        <v>6</v>
      </c>
      <c r="D16" s="52" t="s">
        <v>66</v>
      </c>
      <c r="E16" s="55"/>
      <c r="F16" s="56"/>
      <c r="G16" s="55"/>
      <c r="H16" s="56"/>
      <c r="I16" s="56"/>
      <c r="J16" s="55"/>
    </row>
    <row r="17" spans="1:10" s="48" customFormat="1" ht="10.5" customHeight="1">
      <c r="A17" s="46">
        <v>7</v>
      </c>
      <c r="B17" s="47" t="str">
        <f>Сп2!A13</f>
        <v>Нафиков Айдар</v>
      </c>
      <c r="C17" s="49"/>
      <c r="D17" s="46"/>
      <c r="E17" s="55"/>
      <c r="F17" s="56"/>
      <c r="G17" s="55"/>
      <c r="H17" s="56"/>
      <c r="I17" s="56"/>
      <c r="J17" s="55"/>
    </row>
    <row r="18" spans="1:10" s="48" customFormat="1" ht="10.5" customHeight="1">
      <c r="A18" s="46"/>
      <c r="B18" s="49">
        <v>4</v>
      </c>
      <c r="C18" s="52" t="s">
        <v>66</v>
      </c>
      <c r="D18" s="46"/>
      <c r="E18" s="55"/>
      <c r="F18" s="56"/>
      <c r="G18" s="55"/>
      <c r="H18" s="56"/>
      <c r="I18" s="56"/>
      <c r="J18" s="55"/>
    </row>
    <row r="19" spans="1:10" s="48" customFormat="1" ht="10.5" customHeight="1">
      <c r="A19" s="46">
        <v>2</v>
      </c>
      <c r="B19" s="51" t="str">
        <f>Сп2!A8</f>
        <v>Сайфуллин Рим</v>
      </c>
      <c r="C19" s="46"/>
      <c r="D19" s="46">
        <v>-7</v>
      </c>
      <c r="E19" s="57" t="str">
        <f>IF(E12=D8,D16,IF(E12=D16,D8,0))</f>
        <v>Нафиков Айдар</v>
      </c>
      <c r="F19" s="57"/>
      <c r="G19" s="57"/>
      <c r="H19" s="57"/>
      <c r="I19" s="57"/>
      <c r="J19" s="57"/>
    </row>
    <row r="20" spans="1:10" s="48" customFormat="1" ht="10.5" customHeight="1">
      <c r="A20" s="46"/>
      <c r="B20" s="46"/>
      <c r="C20" s="46"/>
      <c r="D20" s="46"/>
      <c r="E20" s="58"/>
      <c r="F20" s="43"/>
      <c r="G20" s="58"/>
      <c r="H20" s="43"/>
      <c r="I20" s="43"/>
      <c r="J20" s="58" t="s">
        <v>1</v>
      </c>
    </row>
    <row r="21" spans="1:10" s="48" customFormat="1" ht="10.5" customHeight="1">
      <c r="A21" s="46">
        <v>-1</v>
      </c>
      <c r="B21" s="57" t="str">
        <f>IF(C6=B5,B7,IF(C6=B7,B5,0))</f>
        <v>нет</v>
      </c>
      <c r="C21" s="46"/>
      <c r="D21" s="46"/>
      <c r="E21" s="58"/>
      <c r="F21" s="43"/>
      <c r="G21" s="58"/>
      <c r="H21" s="43"/>
      <c r="I21" s="43"/>
      <c r="J21" s="58"/>
    </row>
    <row r="22" spans="1:10" s="48" customFormat="1" ht="10.5" customHeight="1">
      <c r="A22" s="46"/>
      <c r="B22" s="59">
        <v>8</v>
      </c>
      <c r="C22" s="50" t="s">
        <v>63</v>
      </c>
      <c r="D22" s="46"/>
      <c r="E22" s="58"/>
      <c r="F22" s="43"/>
      <c r="G22" s="58"/>
      <c r="H22" s="43"/>
      <c r="I22" s="43"/>
      <c r="J22" s="58"/>
    </row>
    <row r="23" spans="1:10" s="48" customFormat="1" ht="10.5" customHeight="1">
      <c r="A23" s="46">
        <v>-2</v>
      </c>
      <c r="B23" s="60" t="str">
        <f>IF(C10=B9,B11,IF(C10=B11,B9,0))</f>
        <v>Грошев Юрий</v>
      </c>
      <c r="C23" s="59">
        <v>10</v>
      </c>
      <c r="D23" s="50" t="s">
        <v>62</v>
      </c>
      <c r="E23" s="58"/>
      <c r="F23" s="43"/>
      <c r="G23" s="58"/>
      <c r="H23" s="43"/>
      <c r="I23" s="43"/>
      <c r="J23" s="58"/>
    </row>
    <row r="24" spans="1:10" s="48" customFormat="1" ht="10.5" customHeight="1">
      <c r="A24" s="46"/>
      <c r="B24" s="46">
        <v>-6</v>
      </c>
      <c r="C24" s="60" t="str">
        <f>IF(D16=C14,C18,IF(D16=C18,C14,0))</f>
        <v>Сайфуллина Азалия</v>
      </c>
      <c r="D24" s="59"/>
      <c r="E24" s="58"/>
      <c r="F24" s="43"/>
      <c r="G24" s="58"/>
      <c r="H24" s="43"/>
      <c r="I24" s="43"/>
      <c r="J24" s="58"/>
    </row>
    <row r="25" spans="1:10" s="48" customFormat="1" ht="10.5" customHeight="1">
      <c r="A25" s="46">
        <v>-3</v>
      </c>
      <c r="B25" s="57" t="str">
        <f>IF(C14=B13,B15,IF(C14=B15,B13,0))</f>
        <v>Карамов Айнур</v>
      </c>
      <c r="C25" s="46"/>
      <c r="D25" s="49">
        <v>12</v>
      </c>
      <c r="E25" s="53" t="s">
        <v>62</v>
      </c>
      <c r="F25" s="54"/>
      <c r="G25" s="54"/>
      <c r="H25" s="54"/>
      <c r="I25" s="54"/>
      <c r="J25" s="54"/>
    </row>
    <row r="26" spans="1:10" s="48" customFormat="1" ht="10.5" customHeight="1">
      <c r="A26" s="46"/>
      <c r="B26" s="59">
        <v>9</v>
      </c>
      <c r="C26" s="50" t="s">
        <v>61</v>
      </c>
      <c r="D26" s="49"/>
      <c r="E26" s="58"/>
      <c r="F26" s="43"/>
      <c r="G26" s="58"/>
      <c r="H26" s="43"/>
      <c r="I26" s="43"/>
      <c r="J26" s="58" t="s">
        <v>2</v>
      </c>
    </row>
    <row r="27" spans="1:10" s="48" customFormat="1" ht="10.5" customHeight="1">
      <c r="A27" s="46">
        <v>-4</v>
      </c>
      <c r="B27" s="60" t="str">
        <f>IF(C18=B17,B19,IF(C18=B19,B17,0))</f>
        <v>Сайфуллин Рим</v>
      </c>
      <c r="C27" s="59">
        <v>11</v>
      </c>
      <c r="D27" s="52" t="s">
        <v>61</v>
      </c>
      <c r="E27" s="58"/>
      <c r="F27" s="43"/>
      <c r="G27" s="58"/>
      <c r="H27" s="43"/>
      <c r="I27" s="43"/>
      <c r="J27" s="58"/>
    </row>
    <row r="28" spans="1:10" s="48" customFormat="1" ht="10.5" customHeight="1">
      <c r="A28" s="46"/>
      <c r="B28" s="46">
        <v>-5</v>
      </c>
      <c r="C28" s="60" t="str">
        <f>IF(D8=C6,C10,IF(D8=C10,C6,0))</f>
        <v>Ишбулатов Флюр</v>
      </c>
      <c r="D28" s="46">
        <v>-12</v>
      </c>
      <c r="E28" s="57" t="str">
        <f>IF(E25=D23,D27,IF(E25=D27,D23,0))</f>
        <v>Сайфуллин Рим</v>
      </c>
      <c r="F28" s="57"/>
      <c r="G28" s="57"/>
      <c r="H28" s="57"/>
      <c r="I28" s="57"/>
      <c r="J28" s="57"/>
    </row>
    <row r="29" spans="1:10" s="48" customFormat="1" ht="10.5" customHeight="1">
      <c r="A29" s="46"/>
      <c r="B29" s="46"/>
      <c r="C29" s="46"/>
      <c r="D29" s="46"/>
      <c r="E29" s="58"/>
      <c r="F29" s="43"/>
      <c r="G29" s="58"/>
      <c r="H29" s="43"/>
      <c r="I29" s="43"/>
      <c r="J29" s="58" t="s">
        <v>3</v>
      </c>
    </row>
    <row r="30" spans="1:10" s="48" customFormat="1" ht="10.5" customHeight="1">
      <c r="A30" s="46"/>
      <c r="B30" s="46"/>
      <c r="C30" s="46">
        <v>-10</v>
      </c>
      <c r="D30" s="57" t="str">
        <f>IF(D23=C22,C24,IF(D23=C24,C22,0))</f>
        <v>Грошев Юрий</v>
      </c>
      <c r="E30" s="58"/>
      <c r="F30" s="43"/>
      <c r="G30" s="58"/>
      <c r="H30" s="43"/>
      <c r="I30" s="43"/>
      <c r="J30" s="58"/>
    </row>
    <row r="31" spans="1:10" s="48" customFormat="1" ht="10.5" customHeight="1">
      <c r="A31" s="46"/>
      <c r="B31" s="46"/>
      <c r="C31" s="46"/>
      <c r="D31" s="49">
        <v>13</v>
      </c>
      <c r="E31" s="53" t="s">
        <v>60</v>
      </c>
      <c r="F31" s="54"/>
      <c r="G31" s="54"/>
      <c r="H31" s="54"/>
      <c r="I31" s="54"/>
      <c r="J31" s="54"/>
    </row>
    <row r="32" spans="1:10" s="48" customFormat="1" ht="10.5" customHeight="1">
      <c r="A32" s="46">
        <v>-8</v>
      </c>
      <c r="B32" s="57" t="str">
        <f>IF(C22=B21,B23,IF(C22=B23,B21,0))</f>
        <v>нет</v>
      </c>
      <c r="C32" s="46">
        <v>-11</v>
      </c>
      <c r="D32" s="60" t="str">
        <f>IF(D27=C26,C28,IF(D27=C28,C26,0))</f>
        <v>Ишбулатов Флюр</v>
      </c>
      <c r="E32" s="58"/>
      <c r="F32" s="43"/>
      <c r="G32" s="58"/>
      <c r="H32" s="43"/>
      <c r="I32" s="43"/>
      <c r="J32" s="58" t="s">
        <v>4</v>
      </c>
    </row>
    <row r="33" spans="1:10" s="48" customFormat="1" ht="10.5" customHeight="1">
      <c r="A33" s="46"/>
      <c r="B33" s="49">
        <v>14</v>
      </c>
      <c r="C33" s="61" t="s">
        <v>65</v>
      </c>
      <c r="D33" s="46">
        <v>-13</v>
      </c>
      <c r="E33" s="57" t="str">
        <f>IF(E31=D30,D32,IF(E31=D32,D30,0))</f>
        <v>Грошев Юрий</v>
      </c>
      <c r="F33" s="57"/>
      <c r="G33" s="57"/>
      <c r="H33" s="57"/>
      <c r="I33" s="57"/>
      <c r="J33" s="57"/>
    </row>
    <row r="34" spans="1:10" s="48" customFormat="1" ht="10.5" customHeight="1">
      <c r="A34" s="46">
        <v>-9</v>
      </c>
      <c r="B34" s="60" t="str">
        <f>IF(C26=B25,B27,IF(C26=B27,B25,0))</f>
        <v>Карамов Айнур</v>
      </c>
      <c r="C34" s="58" t="s">
        <v>7</v>
      </c>
      <c r="D34" s="46"/>
      <c r="E34" s="58"/>
      <c r="F34" s="43"/>
      <c r="G34" s="58"/>
      <c r="H34" s="43"/>
      <c r="I34" s="43"/>
      <c r="J34" s="58" t="s">
        <v>5</v>
      </c>
    </row>
    <row r="35" spans="1:10" s="48" customFormat="1" ht="10.5" customHeight="1">
      <c r="A35" s="46"/>
      <c r="B35" s="46">
        <v>-14</v>
      </c>
      <c r="C35" s="57" t="str">
        <f>IF(C33=B32,B34,IF(C33=B34,B32,0))</f>
        <v>нет</v>
      </c>
      <c r="D35" s="62"/>
      <c r="E35" s="62"/>
      <c r="F35" s="62"/>
      <c r="G35" s="62"/>
      <c r="H35" s="62"/>
      <c r="I35" s="43"/>
      <c r="J35" s="43"/>
    </row>
    <row r="36" spans="1:10" s="48" customFormat="1" ht="10.5" customHeight="1">
      <c r="A36" s="46"/>
      <c r="B36" s="46"/>
      <c r="C36" s="58" t="s">
        <v>9</v>
      </c>
      <c r="D36" s="46"/>
      <c r="E36" s="58"/>
      <c r="F36" s="43"/>
      <c r="G36" s="43"/>
      <c r="H36" s="43"/>
      <c r="I36" s="43"/>
      <c r="J36" s="43"/>
    </row>
    <row r="37" spans="1:13" ht="10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0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0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0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0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0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0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0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0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0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99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40201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70</v>
      </c>
      <c r="B7" s="28">
        <v>1</v>
      </c>
      <c r="C7" s="26" t="str">
        <f>1стр1!G36</f>
        <v>Халимонов Евгений</v>
      </c>
      <c r="D7" s="25"/>
      <c r="E7" s="25"/>
      <c r="F7" s="25"/>
      <c r="G7" s="25"/>
      <c r="H7" s="25"/>
      <c r="I7" s="25"/>
    </row>
    <row r="8" spans="1:9" ht="18">
      <c r="A8" s="27" t="s">
        <v>69</v>
      </c>
      <c r="B8" s="28">
        <v>2</v>
      </c>
      <c r="C8" s="26" t="str">
        <f>1стр1!G56</f>
        <v>Барышев Сергей</v>
      </c>
      <c r="D8" s="25"/>
      <c r="E8" s="25"/>
      <c r="F8" s="25"/>
      <c r="G8" s="25"/>
      <c r="H8" s="25"/>
      <c r="I8" s="25"/>
    </row>
    <row r="9" spans="1:9" ht="18">
      <c r="A9" s="27" t="s">
        <v>100</v>
      </c>
      <c r="B9" s="28">
        <v>3</v>
      </c>
      <c r="C9" s="26" t="str">
        <f>1стр2!I22</f>
        <v>Коробко Павел</v>
      </c>
      <c r="D9" s="25"/>
      <c r="E9" s="25"/>
      <c r="F9" s="25"/>
      <c r="G9" s="25"/>
      <c r="H9" s="25"/>
      <c r="I9" s="25"/>
    </row>
    <row r="10" spans="1:9" ht="18">
      <c r="A10" s="27" t="s">
        <v>71</v>
      </c>
      <c r="B10" s="28">
        <v>4</v>
      </c>
      <c r="C10" s="26" t="str">
        <f>1стр2!I32</f>
        <v>Иванов Дмитрий</v>
      </c>
      <c r="D10" s="25"/>
      <c r="E10" s="25"/>
      <c r="F10" s="25"/>
      <c r="G10" s="25"/>
      <c r="H10" s="25"/>
      <c r="I10" s="25"/>
    </row>
    <row r="11" spans="1:9" ht="18">
      <c r="A11" s="27" t="s">
        <v>74</v>
      </c>
      <c r="B11" s="28">
        <v>5</v>
      </c>
      <c r="C11" s="26" t="str">
        <f>1стр1!G63</f>
        <v>Терехин Виктор</v>
      </c>
      <c r="D11" s="25"/>
      <c r="E11" s="25"/>
      <c r="F11" s="25"/>
      <c r="G11" s="25"/>
      <c r="H11" s="25"/>
      <c r="I11" s="25"/>
    </row>
    <row r="12" spans="1:9" ht="18">
      <c r="A12" s="27" t="s">
        <v>83</v>
      </c>
      <c r="B12" s="28">
        <v>6</v>
      </c>
      <c r="C12" s="26" t="str">
        <f>1стр1!G65</f>
        <v>Гайнанов Азат</v>
      </c>
      <c r="D12" s="25"/>
      <c r="E12" s="25"/>
      <c r="F12" s="25"/>
      <c r="G12" s="25"/>
      <c r="H12" s="25"/>
      <c r="I12" s="25"/>
    </row>
    <row r="13" spans="1:9" ht="18">
      <c r="A13" s="27" t="s">
        <v>101</v>
      </c>
      <c r="B13" s="28">
        <v>7</v>
      </c>
      <c r="C13" s="26" t="str">
        <f>1стр1!G68</f>
        <v>Толкачев Иван</v>
      </c>
      <c r="D13" s="25"/>
      <c r="E13" s="25"/>
      <c r="F13" s="25"/>
      <c r="G13" s="25"/>
      <c r="H13" s="25"/>
      <c r="I13" s="25"/>
    </row>
    <row r="14" spans="1:9" ht="18">
      <c r="A14" s="27" t="s">
        <v>102</v>
      </c>
      <c r="B14" s="28">
        <v>8</v>
      </c>
      <c r="C14" s="26" t="str">
        <f>1стр1!G70</f>
        <v>Медведев Анатолий</v>
      </c>
      <c r="D14" s="25"/>
      <c r="E14" s="25"/>
      <c r="F14" s="25"/>
      <c r="G14" s="25"/>
      <c r="H14" s="25"/>
      <c r="I14" s="25"/>
    </row>
    <row r="15" spans="1:9" ht="18">
      <c r="A15" s="27" t="s">
        <v>103</v>
      </c>
      <c r="B15" s="28">
        <v>9</v>
      </c>
      <c r="C15" s="26" t="str">
        <f>1стр1!D72</f>
        <v>Усков Сергей</v>
      </c>
      <c r="D15" s="25"/>
      <c r="E15" s="25"/>
      <c r="F15" s="25"/>
      <c r="G15" s="25"/>
      <c r="H15" s="25"/>
      <c r="I15" s="25"/>
    </row>
    <row r="16" spans="1:9" ht="18">
      <c r="A16" s="27" t="s">
        <v>84</v>
      </c>
      <c r="B16" s="28">
        <v>10</v>
      </c>
      <c r="C16" s="26" t="str">
        <f>1стр1!D75</f>
        <v>Якупов Рустем</v>
      </c>
      <c r="D16" s="25"/>
      <c r="E16" s="25"/>
      <c r="F16" s="25"/>
      <c r="G16" s="25"/>
      <c r="H16" s="25"/>
      <c r="I16" s="25"/>
    </row>
    <row r="17" spans="1:9" ht="18">
      <c r="A17" s="27" t="s">
        <v>104</v>
      </c>
      <c r="B17" s="28">
        <v>11</v>
      </c>
      <c r="C17" s="26" t="str">
        <f>1стр1!G73</f>
        <v>Хадарин Артем</v>
      </c>
      <c r="D17" s="25"/>
      <c r="E17" s="25"/>
      <c r="F17" s="25"/>
      <c r="G17" s="25"/>
      <c r="H17" s="25"/>
      <c r="I17" s="25"/>
    </row>
    <row r="18" spans="1:9" ht="18">
      <c r="A18" s="27" t="s">
        <v>57</v>
      </c>
      <c r="B18" s="28">
        <v>12</v>
      </c>
      <c r="C18" s="26" t="str">
        <f>1стр1!G75</f>
        <v>Апакетов Эдуард</v>
      </c>
      <c r="D18" s="25"/>
      <c r="E18" s="25"/>
      <c r="F18" s="25"/>
      <c r="G18" s="25"/>
      <c r="H18" s="25"/>
      <c r="I18" s="25"/>
    </row>
    <row r="19" spans="1:9" ht="18">
      <c r="A19" s="27" t="s">
        <v>60</v>
      </c>
      <c r="B19" s="28">
        <v>13</v>
      </c>
      <c r="C19" s="26" t="str">
        <f>1стр2!I40</f>
        <v>Сайфуллина Азалия</v>
      </c>
      <c r="D19" s="25"/>
      <c r="E19" s="25"/>
      <c r="F19" s="25"/>
      <c r="G19" s="25"/>
      <c r="H19" s="25"/>
      <c r="I19" s="25"/>
    </row>
    <row r="20" spans="1:9" ht="18">
      <c r="A20" s="27" t="s">
        <v>61</v>
      </c>
      <c r="B20" s="28">
        <v>14</v>
      </c>
      <c r="C20" s="26" t="str">
        <f>1стр2!I44</f>
        <v>Сайфуллин Рим</v>
      </c>
      <c r="D20" s="25"/>
      <c r="E20" s="25"/>
      <c r="F20" s="25"/>
      <c r="G20" s="25"/>
      <c r="H20" s="25"/>
      <c r="I20" s="25"/>
    </row>
    <row r="21" spans="1:9" ht="18">
      <c r="A21" s="27" t="s">
        <v>62</v>
      </c>
      <c r="B21" s="28">
        <v>15</v>
      </c>
      <c r="C21" s="26" t="str">
        <f>1стр2!I46</f>
        <v>Нафиков Айдар</v>
      </c>
      <c r="D21" s="25"/>
      <c r="E21" s="25"/>
      <c r="F21" s="25"/>
      <c r="G21" s="25"/>
      <c r="H21" s="25"/>
      <c r="I21" s="25"/>
    </row>
    <row r="22" spans="1:9" ht="18">
      <c r="A22" s="27" t="s">
        <v>64</v>
      </c>
      <c r="B22" s="28">
        <v>16</v>
      </c>
      <c r="C22" s="26" t="str">
        <f>1стр2!I48</f>
        <v>Ишбулатов Флюр</v>
      </c>
      <c r="D22" s="25"/>
      <c r="E22" s="25"/>
      <c r="F22" s="25"/>
      <c r="G22" s="25"/>
      <c r="H22" s="25"/>
      <c r="I22" s="25"/>
    </row>
    <row r="23" spans="1:9" ht="18">
      <c r="A23" s="27" t="s">
        <v>105</v>
      </c>
      <c r="B23" s="28">
        <v>17</v>
      </c>
      <c r="C23" s="26" t="str">
        <f>1стр2!E44</f>
        <v>Осинский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66</v>
      </c>
      <c r="B24" s="28">
        <v>18</v>
      </c>
      <c r="C24" s="26" t="str">
        <f>1стр2!E50</f>
        <v>Насков Андрей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1стр2!E53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1стр2!E55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1стр2!I53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1стр2!I57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1стр2!I59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1стр2!E63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1стр2!I74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День российской науки</v>
      </c>
      <c r="B2" s="36"/>
      <c r="C2" s="36"/>
      <c r="D2" s="36"/>
      <c r="E2" s="36"/>
      <c r="F2" s="36"/>
      <c r="G2" s="36"/>
    </row>
    <row r="3" spans="1:7" ht="15.75">
      <c r="A3" s="35">
        <f>Сп1!A3</f>
        <v>40201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Коробко Павел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70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Осинский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105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Насков Андрей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Хадарин Артем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102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102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Якупов Рустем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Иванов Дмитрий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Терехин Виктор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Ишбулатов Флюр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71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Халимонов Евгений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Гайнанов Азат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Сайфуллин Рим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Апакетов Эдуард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104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Усков Сергей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Медведев Анатолий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101</v>
      </c>
      <c r="E56" s="11"/>
      <c r="F56" s="18">
        <v>-31</v>
      </c>
      <c r="G56" s="6" t="str">
        <f>IF(G36=F20,F52,IF(G36=F52,F20,0))</f>
        <v>Барышев Сергей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Толкачев Иван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Сайфуллина Азалия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66</v>
      </c>
      <c r="D62" s="11"/>
      <c r="E62" s="4">
        <v>-58</v>
      </c>
      <c r="F62" s="6" t="str">
        <f>IF(1стр2!H14=1стр2!G10,1стр2!G18,IF(1стр2!H14=1стр2!G18,1стр2!G10,0))</f>
        <v>Гайнанов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Нафиков Айдар</v>
      </c>
      <c r="C63" s="11"/>
      <c r="D63" s="11"/>
      <c r="E63" s="5"/>
      <c r="F63" s="7">
        <v>61</v>
      </c>
      <c r="G63" s="8" t="s">
        <v>57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69</v>
      </c>
      <c r="E64" s="4">
        <v>-59</v>
      </c>
      <c r="F64" s="10" t="str">
        <f>IF(1стр2!H30=1стр2!G26,1стр2!G34,IF(1стр2!H30=1стр2!G34,1стр2!G26,0))</f>
        <v>Терехин Виктор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Гайнанов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Толкачев Иван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Якупов Рустем</v>
      </c>
      <c r="C69" s="5"/>
      <c r="D69" s="5"/>
      <c r="E69" s="4">
        <v>-57</v>
      </c>
      <c r="F69" s="10" t="str">
        <f>IF(1стр2!G26=1стр2!F22,1стр2!F30,IF(1стр2!G26=1стр2!F30,1стр2!F22,0))</f>
        <v>Медведев Анатолий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102</v>
      </c>
      <c r="D70" s="5"/>
      <c r="E70" s="5"/>
      <c r="F70" s="4">
        <v>-62</v>
      </c>
      <c r="G70" s="6" t="str">
        <f>IF(G68=F67,F69,IF(G68=F69,F67,0))</f>
        <v>Медведев Анатолий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Апакетов Эдуард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83</v>
      </c>
      <c r="E72" s="4">
        <v>-63</v>
      </c>
      <c r="F72" s="6" t="str">
        <f>IF(C70=B69,B71,IF(C70=B71,B69,0))</f>
        <v>Апакетов Эдуард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Усков Сергей</v>
      </c>
      <c r="C73" s="11"/>
      <c r="D73" s="17" t="s">
        <v>6</v>
      </c>
      <c r="E73" s="5"/>
      <c r="F73" s="7">
        <v>66</v>
      </c>
      <c r="G73" s="8" t="s">
        <v>103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83</v>
      </c>
      <c r="D74" s="20"/>
      <c r="E74" s="4">
        <v>-64</v>
      </c>
      <c r="F74" s="10" t="str">
        <f>IF(C74=B73,B75,IF(C74=B75,B73,0))</f>
        <v>Хадарин Артем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Хадарин Артем</v>
      </c>
      <c r="C75" s="4">
        <v>-65</v>
      </c>
      <c r="D75" s="6" t="str">
        <f>IF(D72=C70,C74,IF(D72=C74,C70,0))</f>
        <v>Якупов Рустем</v>
      </c>
      <c r="E75" s="5"/>
      <c r="F75" s="4">
        <v>-66</v>
      </c>
      <c r="G75" s="6" t="str">
        <f>IF(G73=F72,F74,IF(G73=F74,F72,0))</f>
        <v>Апакетов Эдуард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День российской науки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Сп1!A3</f>
        <v>40201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Якупов Рустем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Насков Андрей</v>
      </c>
      <c r="C6" s="7">
        <v>40</v>
      </c>
      <c r="D6" s="14" t="s">
        <v>66</v>
      </c>
      <c r="E6" s="7">
        <v>52</v>
      </c>
      <c r="F6" s="14" t="s">
        <v>84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Нафиков Айдар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84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84</v>
      </c>
      <c r="E10" s="15"/>
      <c r="F10" s="7">
        <v>56</v>
      </c>
      <c r="G10" s="14" t="s">
        <v>74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Толкачев Иван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Иванов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нет</v>
      </c>
      <c r="C14" s="7">
        <v>42</v>
      </c>
      <c r="D14" s="14" t="s">
        <v>104</v>
      </c>
      <c r="E14" s="7">
        <v>53</v>
      </c>
      <c r="F14" s="21" t="s">
        <v>74</v>
      </c>
      <c r="G14" s="7">
        <v>58</v>
      </c>
      <c r="H14" s="14" t="s">
        <v>74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Апакетов Эдуард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нет</v>
      </c>
      <c r="C16" s="5"/>
      <c r="D16" s="7">
        <v>49</v>
      </c>
      <c r="E16" s="21" t="s">
        <v>104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61</v>
      </c>
      <c r="E18" s="15"/>
      <c r="F18" s="4">
        <v>-30</v>
      </c>
      <c r="G18" s="10" t="str">
        <f>IF(1стр1!F52=1стр1!E44,1стр1!E60,IF(1стр1!F52=1стр1!E60,1стр1!E44,0))</f>
        <v>Гайнанов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Сайфуллин Рим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Усков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нет</v>
      </c>
      <c r="C22" s="7">
        <v>44</v>
      </c>
      <c r="D22" s="14" t="s">
        <v>60</v>
      </c>
      <c r="E22" s="7">
        <v>54</v>
      </c>
      <c r="F22" s="14" t="s">
        <v>57</v>
      </c>
      <c r="G22" s="15"/>
      <c r="H22" s="7">
        <v>60</v>
      </c>
      <c r="I22" s="24" t="s">
        <v>70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Ишбулатов Флюр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нет</v>
      </c>
      <c r="C24" s="5"/>
      <c r="D24" s="7">
        <v>50</v>
      </c>
      <c r="E24" s="21" t="s">
        <v>57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57</v>
      </c>
      <c r="E26" s="15"/>
      <c r="F26" s="7">
        <v>57</v>
      </c>
      <c r="G26" s="14" t="s">
        <v>57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Терехин Виктор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Медведев Анатолий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103</v>
      </c>
      <c r="E30" s="7">
        <v>55</v>
      </c>
      <c r="F30" s="21" t="s">
        <v>101</v>
      </c>
      <c r="G30" s="7">
        <v>59</v>
      </c>
      <c r="H30" s="21" t="s">
        <v>70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Хадарин Артем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Сайфуллина Азалия</v>
      </c>
      <c r="C32" s="5"/>
      <c r="D32" s="7">
        <v>51</v>
      </c>
      <c r="E32" s="21" t="s">
        <v>103</v>
      </c>
      <c r="F32" s="5"/>
      <c r="G32" s="11"/>
      <c r="H32" s="4">
        <v>-60</v>
      </c>
      <c r="I32" s="6" t="str">
        <f>IF(I22=H14,H30,IF(I22=H30,H14,0))</f>
        <v>Иванов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62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62</v>
      </c>
      <c r="E34" s="15"/>
      <c r="F34" s="4">
        <v>-29</v>
      </c>
      <c r="G34" s="10" t="str">
        <f>IF(1стр1!F20=1стр1!E12,1стр1!E28,IF(1стр1!F20=1стр1!E28,1стр1!E12,0))</f>
        <v>Коробко Павел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Осинский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Насков Андрей</v>
      </c>
      <c r="C37" s="5"/>
      <c r="D37" s="5"/>
      <c r="E37" s="5"/>
      <c r="F37" s="4">
        <v>-48</v>
      </c>
      <c r="G37" s="6" t="str">
        <f>IF(E8=D6,D10,IF(E8=D10,D6,0))</f>
        <v>Нафиков Айдар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64</v>
      </c>
      <c r="D38" s="5"/>
      <c r="E38" s="5"/>
      <c r="F38" s="5"/>
      <c r="G38" s="7">
        <v>67</v>
      </c>
      <c r="H38" s="14" t="s">
        <v>61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Сайфуллин Рим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64</v>
      </c>
      <c r="E40" s="5"/>
      <c r="F40" s="5"/>
      <c r="G40" s="5"/>
      <c r="H40" s="7">
        <v>69</v>
      </c>
      <c r="I40" s="23" t="s">
        <v>62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Ишбулатов Флюр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62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Сайфуллина Азалия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105</v>
      </c>
      <c r="F44" s="5"/>
      <c r="G44" s="5"/>
      <c r="H44" s="4">
        <v>-69</v>
      </c>
      <c r="I44" s="6" t="str">
        <f>IF(I40=H38,H42,IF(I40=H42,H38,0))</f>
        <v>Сайфуллин Рим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Нафиков Айдар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66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Ишбулатов Флюр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105</v>
      </c>
      <c r="E48" s="5"/>
      <c r="F48" s="5"/>
      <c r="G48" s="5"/>
      <c r="H48" s="4">
        <v>-70</v>
      </c>
      <c r="I48" s="6" t="str">
        <f>IF(I46=H45,H47,IF(I46=H47,H45,0))</f>
        <v>Ишбулатов Флюр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105</v>
      </c>
      <c r="D50" s="4">
        <v>-77</v>
      </c>
      <c r="E50" s="6" t="str">
        <f>IF(E44=D40,D48,IF(E44=D48,D40,0))</f>
        <v>Насков Андрей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Осинский Александр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79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41</v>
      </c>
      <c r="B7" s="28">
        <v>1</v>
      </c>
      <c r="C7" s="26" t="str">
        <f>Встр1!G36</f>
        <v>Урманов Артур</v>
      </c>
      <c r="D7" s="25"/>
      <c r="E7" s="25"/>
      <c r="F7" s="25"/>
      <c r="G7" s="25"/>
      <c r="H7" s="25"/>
      <c r="I7" s="25"/>
    </row>
    <row r="8" spans="1:9" ht="18">
      <c r="A8" s="27" t="s">
        <v>46</v>
      </c>
      <c r="B8" s="28">
        <v>2</v>
      </c>
      <c r="C8" s="26" t="str">
        <f>Встр1!G56</f>
        <v>Шариков Сергей</v>
      </c>
      <c r="D8" s="25"/>
      <c r="E8" s="25"/>
      <c r="F8" s="25"/>
      <c r="G8" s="25"/>
      <c r="H8" s="25"/>
      <c r="I8" s="25"/>
    </row>
    <row r="9" spans="1:9" ht="18">
      <c r="A9" s="27" t="s">
        <v>51</v>
      </c>
      <c r="B9" s="28">
        <v>3</v>
      </c>
      <c r="C9" s="26" t="str">
        <f>Встр2!I22</f>
        <v>Аюпов Айдар</v>
      </c>
      <c r="D9" s="25"/>
      <c r="E9" s="25"/>
      <c r="F9" s="25"/>
      <c r="G9" s="25"/>
      <c r="H9" s="25"/>
      <c r="I9" s="25"/>
    </row>
    <row r="10" spans="1:9" ht="18">
      <c r="A10" s="27" t="s">
        <v>49</v>
      </c>
      <c r="B10" s="28">
        <v>4</v>
      </c>
      <c r="C10" s="26" t="str">
        <f>Встр2!I32</f>
        <v>Шакуров Нафис</v>
      </c>
      <c r="D10" s="25"/>
      <c r="E10" s="25"/>
      <c r="F10" s="25"/>
      <c r="G10" s="25"/>
      <c r="H10" s="25"/>
      <c r="I10" s="25"/>
    </row>
    <row r="11" spans="1:9" ht="18">
      <c r="A11" s="27" t="s">
        <v>80</v>
      </c>
      <c r="B11" s="28">
        <v>5</v>
      </c>
      <c r="C11" s="26" t="str">
        <f>Встр1!G63</f>
        <v>Коротеев Георгий</v>
      </c>
      <c r="D11" s="25"/>
      <c r="E11" s="25"/>
      <c r="F11" s="25"/>
      <c r="G11" s="25"/>
      <c r="H11" s="25"/>
      <c r="I11" s="25"/>
    </row>
    <row r="12" spans="1:9" ht="18">
      <c r="A12" s="27" t="s">
        <v>54</v>
      </c>
      <c r="B12" s="28">
        <v>6</v>
      </c>
      <c r="C12" s="26" t="str">
        <f>Встр1!G65</f>
        <v>Фаткулин Раис</v>
      </c>
      <c r="D12" s="25"/>
      <c r="E12" s="25"/>
      <c r="F12" s="25"/>
      <c r="G12" s="25"/>
      <c r="H12" s="25"/>
      <c r="I12" s="25"/>
    </row>
    <row r="13" spans="1:9" ht="18">
      <c r="A13" s="27" t="s">
        <v>81</v>
      </c>
      <c r="B13" s="28">
        <v>7</v>
      </c>
      <c r="C13" s="26" t="str">
        <f>Встр1!G68</f>
        <v>Гайнуллин Айтуган</v>
      </c>
      <c r="D13" s="25"/>
      <c r="E13" s="25"/>
      <c r="F13" s="25"/>
      <c r="G13" s="25"/>
      <c r="H13" s="25"/>
      <c r="I13" s="25"/>
    </row>
    <row r="14" spans="1:9" ht="18">
      <c r="A14" s="27" t="s">
        <v>71</v>
      </c>
      <c r="B14" s="28">
        <v>8</v>
      </c>
      <c r="C14" s="26" t="str">
        <f>Встр1!G70</f>
        <v>Халимонов Евгений</v>
      </c>
      <c r="D14" s="25"/>
      <c r="E14" s="25"/>
      <c r="F14" s="25"/>
      <c r="G14" s="25"/>
      <c r="H14" s="25"/>
      <c r="I14" s="25"/>
    </row>
    <row r="15" spans="1:9" ht="18">
      <c r="A15" s="27" t="s">
        <v>73</v>
      </c>
      <c r="B15" s="28">
        <v>9</v>
      </c>
      <c r="C15" s="26" t="str">
        <f>Встр1!D72</f>
        <v>Шобухов Сергей</v>
      </c>
      <c r="D15" s="25"/>
      <c r="E15" s="25"/>
      <c r="F15" s="25"/>
      <c r="G15" s="25"/>
      <c r="H15" s="25"/>
      <c r="I15" s="25"/>
    </row>
    <row r="16" spans="1:9" ht="18">
      <c r="A16" s="27" t="s">
        <v>82</v>
      </c>
      <c r="B16" s="28">
        <v>10</v>
      </c>
      <c r="C16" s="26" t="str">
        <f>Встр1!D75</f>
        <v>Тодрамович Александр</v>
      </c>
      <c r="D16" s="25"/>
      <c r="E16" s="25"/>
      <c r="F16" s="25"/>
      <c r="G16" s="25"/>
      <c r="H16" s="25"/>
      <c r="I16" s="25"/>
    </row>
    <row r="17" spans="1:9" ht="18">
      <c r="A17" s="27" t="s">
        <v>83</v>
      </c>
      <c r="B17" s="28">
        <v>11</v>
      </c>
      <c r="C17" s="26" t="str">
        <f>Встр1!G73</f>
        <v>Бахтияров Айрат</v>
      </c>
      <c r="D17" s="25"/>
      <c r="E17" s="25"/>
      <c r="F17" s="25"/>
      <c r="G17" s="25"/>
      <c r="H17" s="25"/>
      <c r="I17" s="25"/>
    </row>
    <row r="18" spans="1:9" ht="18">
      <c r="A18" s="27" t="s">
        <v>75</v>
      </c>
      <c r="B18" s="28">
        <v>12</v>
      </c>
      <c r="C18" s="26" t="str">
        <f>Встр1!G75</f>
        <v>Прокофьев Михаил</v>
      </c>
      <c r="D18" s="25"/>
      <c r="E18" s="25"/>
      <c r="F18" s="25"/>
      <c r="G18" s="25"/>
      <c r="H18" s="25"/>
      <c r="I18" s="25"/>
    </row>
    <row r="19" spans="1:9" ht="18">
      <c r="A19" s="27" t="s">
        <v>84</v>
      </c>
      <c r="B19" s="28">
        <v>13</v>
      </c>
      <c r="C19" s="26" t="str">
        <f>Встр2!I40</f>
        <v>Толкачев Иван</v>
      </c>
      <c r="D19" s="25"/>
      <c r="E19" s="25"/>
      <c r="F19" s="25"/>
      <c r="G19" s="25"/>
      <c r="H19" s="25"/>
      <c r="I19" s="25"/>
    </row>
    <row r="20" spans="1:9" ht="18">
      <c r="A20" s="27" t="s">
        <v>85</v>
      </c>
      <c r="B20" s="28">
        <v>14</v>
      </c>
      <c r="C20" s="26" t="str">
        <f>Встр2!I44</f>
        <v>Ишбулатов Флюр</v>
      </c>
      <c r="D20" s="25"/>
      <c r="E20" s="25"/>
      <c r="F20" s="25"/>
      <c r="G20" s="25"/>
      <c r="H20" s="25"/>
      <c r="I20" s="25"/>
    </row>
    <row r="21" spans="1:9" ht="18">
      <c r="A21" s="27" t="s">
        <v>60</v>
      </c>
      <c r="B21" s="28">
        <v>15</v>
      </c>
      <c r="C21" s="26" t="str">
        <f>Встр2!I46</f>
        <v>Усков Сергей</v>
      </c>
      <c r="D21" s="25"/>
      <c r="E21" s="25"/>
      <c r="F21" s="25"/>
      <c r="G21" s="25"/>
      <c r="H21" s="25"/>
      <c r="I21" s="25"/>
    </row>
    <row r="22" spans="1:9" ht="18">
      <c r="A22" s="27" t="s">
        <v>86</v>
      </c>
      <c r="B22" s="28">
        <v>16</v>
      </c>
      <c r="C22" s="26" t="str">
        <f>Встр2!I48</f>
        <v>Губайдуллин Вахит</v>
      </c>
      <c r="D22" s="25"/>
      <c r="E22" s="25"/>
      <c r="F22" s="25"/>
      <c r="G22" s="25"/>
      <c r="H22" s="25"/>
      <c r="I22" s="25"/>
    </row>
    <row r="23" spans="1:9" ht="18">
      <c r="A23" s="27" t="s">
        <v>78</v>
      </c>
      <c r="B23" s="28">
        <v>17</v>
      </c>
      <c r="C23" s="26" t="str">
        <f>Встр2!E44</f>
        <v>Куряева Валентина</v>
      </c>
      <c r="D23" s="25"/>
      <c r="E23" s="25"/>
      <c r="F23" s="25"/>
      <c r="G23" s="25"/>
      <c r="H23" s="25"/>
      <c r="I23" s="25"/>
    </row>
    <row r="24" spans="1:9" ht="18">
      <c r="A24" s="27" t="s">
        <v>87</v>
      </c>
      <c r="B24" s="28">
        <v>18</v>
      </c>
      <c r="C24" s="26" t="str">
        <f>Встр2!E50</f>
        <v>Гизатуллина Таскира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Встр2!E53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Встр2!E55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Встр2!I53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Встр2!I57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Встр2!I59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Встр2!I61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Встр2!E63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Встр2!E69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Встр2!E72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Встр2!E74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Встр2!I66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Встр2!I70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Встр2!I74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СпВ!A1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СпВ!A2</f>
        <v>1/2 финала ветеранов Турнира День российской науки</v>
      </c>
      <c r="B2" s="36"/>
      <c r="C2" s="36"/>
      <c r="D2" s="36"/>
      <c r="E2" s="36"/>
      <c r="F2" s="36"/>
      <c r="G2" s="36"/>
    </row>
    <row r="3" spans="1:7" ht="15.75">
      <c r="A3" s="35">
        <f>СпВ!A3</f>
        <v>40209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Урманов Артур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Губайдуллин Вахит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Куряева Валентина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Гайнуллин Айтуган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Халимонов Евгений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Шакуров Нафис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80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80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Бахтияров Айрат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80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Толкачев Иван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Аюпов Айдар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Коротеев Георгий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Шобухов Сергей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Усков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Фаткулин Раис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Прокофьев Михаил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82</v>
      </c>
      <c r="E56" s="11"/>
      <c r="F56" s="18">
        <v>-31</v>
      </c>
      <c r="G56" s="6" t="str">
        <f>IF(G36=F20,F52,IF(G36=F52,F20,0))</f>
        <v>Шариков Сергей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Тодрамович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Ишбулатов Флюр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60</v>
      </c>
      <c r="D62" s="11"/>
      <c r="E62" s="4">
        <v>-58</v>
      </c>
      <c r="F62" s="6" t="str">
        <f>IF(Встр2!H14=Встр2!G10,Встр2!G18,IF(Встр2!H14=Встр2!G18,Встр2!G10,0))</f>
        <v>Коротеев Георгий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Гизатуллина Таскира</v>
      </c>
      <c r="C63" s="11"/>
      <c r="D63" s="11"/>
      <c r="E63" s="5"/>
      <c r="F63" s="7">
        <v>61</v>
      </c>
      <c r="G63" s="8" t="s">
        <v>51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46</v>
      </c>
      <c r="E64" s="4">
        <v>-59</v>
      </c>
      <c r="F64" s="10" t="str">
        <f>IF(Встр2!H30=Встр2!G26,Встр2!G34,IF(Встр2!H30=Встр2!G34,Встр2!G26,0))</f>
        <v>Фаткулин Раис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Фаткулин Раис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46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Шариков Сергей</v>
      </c>
      <c r="C67" s="5"/>
      <c r="D67" s="5"/>
      <c r="E67" s="4">
        <v>-56</v>
      </c>
      <c r="F67" s="6" t="str">
        <f>IF(Встр2!G10=Встр2!F6,Встр2!F14,IF(Встр2!G10=Встр2!F14,Встр2!F6,0))</f>
        <v>Гайнуллин Айтуган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Прокофьев Михаил</v>
      </c>
      <c r="C69" s="5"/>
      <c r="D69" s="5"/>
      <c r="E69" s="4">
        <v>-57</v>
      </c>
      <c r="F69" s="10" t="str">
        <f>IF(Встр2!G26=Встр2!F22,Встр2!F30,IF(Встр2!G26=Встр2!F30,Встр2!F22,0))</f>
        <v>Халимонов Евгений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85</v>
      </c>
      <c r="D70" s="5"/>
      <c r="E70" s="5"/>
      <c r="F70" s="4">
        <v>-62</v>
      </c>
      <c r="G70" s="6" t="str">
        <f>IF(G68=F67,F69,IF(G68=F69,F67,0))</f>
        <v>Халимонов Евгений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Шобухов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85</v>
      </c>
      <c r="E72" s="4">
        <v>-63</v>
      </c>
      <c r="F72" s="6" t="str">
        <f>IF(C70=B69,B71,IF(C70=B71,B69,0))</f>
        <v>Прокофьев Михаил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Бахтияров Айрат</v>
      </c>
      <c r="C73" s="11"/>
      <c r="D73" s="17" t="s">
        <v>6</v>
      </c>
      <c r="E73" s="5"/>
      <c r="F73" s="7">
        <v>66</v>
      </c>
      <c r="G73" s="8" t="s">
        <v>75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82</v>
      </c>
      <c r="D74" s="20"/>
      <c r="E74" s="4">
        <v>-64</v>
      </c>
      <c r="F74" s="10" t="str">
        <f>IF(C74=B73,B75,IF(C74=B75,B73,0))</f>
        <v>Бахтияров Айрат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Тодрамович Александр</v>
      </c>
      <c r="C75" s="4">
        <v>-65</v>
      </c>
      <c r="D75" s="6" t="str">
        <f>IF(D72=C70,C74,IF(D72=C74,C70,0))</f>
        <v>Тодрамович Александр</v>
      </c>
      <c r="E75" s="5"/>
      <c r="F75" s="4">
        <v>-66</v>
      </c>
      <c r="G75" s="6" t="str">
        <f>IF(G73=F72,F74,IF(G73=F74,F72,0))</f>
        <v>Прокофьев Михаил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СпВ!A2</f>
        <v>1/2 финала ветеранов Турнира День российской науки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СпВ!A3</f>
        <v>40209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Гайнуллин Айтуган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Куряева Валентина</v>
      </c>
      <c r="C6" s="7">
        <v>40</v>
      </c>
      <c r="D6" s="14" t="s">
        <v>60</v>
      </c>
      <c r="E6" s="7">
        <v>52</v>
      </c>
      <c r="F6" s="14" t="s">
        <v>73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Ишбулатов Флюр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нет</v>
      </c>
      <c r="C8" s="5"/>
      <c r="D8" s="7">
        <v>48</v>
      </c>
      <c r="E8" s="21" t="s">
        <v>81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нет</v>
      </c>
      <c r="C10" s="7">
        <v>41</v>
      </c>
      <c r="D10" s="21" t="s">
        <v>81</v>
      </c>
      <c r="E10" s="15"/>
      <c r="F10" s="7">
        <v>56</v>
      </c>
      <c r="G10" s="14" t="s">
        <v>49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Прокофьев Михаил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нет</v>
      </c>
      <c r="C12" s="5"/>
      <c r="D12" s="4">
        <v>-26</v>
      </c>
      <c r="E12" s="6" t="str">
        <f>IF(Встр1!E28=Встр1!D24,Встр1!D32,IF(Встр1!E28=Встр1!D32,Встр1!D24,0))</f>
        <v>Аюпов Айдар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нет</v>
      </c>
      <c r="C14" s="7">
        <v>42</v>
      </c>
      <c r="D14" s="14" t="s">
        <v>83</v>
      </c>
      <c r="E14" s="7">
        <v>53</v>
      </c>
      <c r="F14" s="21" t="s">
        <v>49</v>
      </c>
      <c r="G14" s="7">
        <v>58</v>
      </c>
      <c r="H14" s="14" t="s">
        <v>49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Усков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нет</v>
      </c>
      <c r="C16" s="5"/>
      <c r="D16" s="7">
        <v>49</v>
      </c>
      <c r="E16" s="21" t="s">
        <v>85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нет</v>
      </c>
      <c r="C18" s="7">
        <v>43</v>
      </c>
      <c r="D18" s="21" t="s">
        <v>85</v>
      </c>
      <c r="E18" s="15"/>
      <c r="F18" s="4">
        <v>-30</v>
      </c>
      <c r="G18" s="10" t="str">
        <f>IF(Встр1!F52=Встр1!E44,Встр1!E60,IF(Встр1!F52=Встр1!E60,Встр1!E44,0))</f>
        <v>Коротеев Георгий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Шобухов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нет</v>
      </c>
      <c r="C20" s="5"/>
      <c r="D20" s="4">
        <v>-27</v>
      </c>
      <c r="E20" s="6" t="str">
        <f>IF(Встр1!E44=Встр1!D40,Встр1!D48,IF(Встр1!E44=Встр1!D48,Встр1!D40,0))</f>
        <v>Фаткулин Раис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нет</v>
      </c>
      <c r="C22" s="7">
        <v>44</v>
      </c>
      <c r="D22" s="14" t="s">
        <v>84</v>
      </c>
      <c r="E22" s="7">
        <v>54</v>
      </c>
      <c r="F22" s="14" t="s">
        <v>54</v>
      </c>
      <c r="G22" s="15"/>
      <c r="H22" s="7">
        <v>60</v>
      </c>
      <c r="I22" s="24" t="s">
        <v>49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Толкачев Иван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нет</v>
      </c>
      <c r="C24" s="5"/>
      <c r="D24" s="7">
        <v>50</v>
      </c>
      <c r="E24" s="21" t="s">
        <v>75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нет</v>
      </c>
      <c r="C26" s="7">
        <v>45</v>
      </c>
      <c r="D26" s="21" t="s">
        <v>75</v>
      </c>
      <c r="E26" s="15"/>
      <c r="F26" s="7">
        <v>57</v>
      </c>
      <c r="G26" s="14" t="s">
        <v>54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Бахтияров Айрат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нет</v>
      </c>
      <c r="C28" s="5"/>
      <c r="D28" s="4">
        <v>-28</v>
      </c>
      <c r="E28" s="6" t="str">
        <f>IF(Встр1!E60=Встр1!D56,Встр1!D64,IF(Встр1!E60=Встр1!D64,Встр1!D56,0))</f>
        <v>Тодрамович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IF(Встр1!C58=Встр1!B57,Встр1!B59,IF(Встр1!C58=Встр1!B59,Встр1!B57,0))</f>
        <v>нет</v>
      </c>
      <c r="C30" s="7">
        <v>46</v>
      </c>
      <c r="D30" s="14" t="s">
        <v>71</v>
      </c>
      <c r="E30" s="7">
        <v>55</v>
      </c>
      <c r="F30" s="21" t="s">
        <v>71</v>
      </c>
      <c r="G30" s="7">
        <v>59</v>
      </c>
      <c r="H30" s="21" t="s">
        <v>80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Халимонов Евгений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Гизатуллина Таскира</v>
      </c>
      <c r="C32" s="5"/>
      <c r="D32" s="7">
        <v>51</v>
      </c>
      <c r="E32" s="21" t="s">
        <v>71</v>
      </c>
      <c r="F32" s="5"/>
      <c r="G32" s="11"/>
      <c r="H32" s="4">
        <v>-60</v>
      </c>
      <c r="I32" s="6" t="str">
        <f>IF(I22=H14,H30,IF(I22=H30,H14,0))</f>
        <v>Шакуров Нафис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87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78</v>
      </c>
      <c r="E34" s="15"/>
      <c r="F34" s="4">
        <v>-29</v>
      </c>
      <c r="G34" s="10" t="str">
        <f>IF(Встр1!F20=Встр1!E12,Встр1!E28,IF(Встр1!F20=Встр1!E28,Встр1!E12,0))</f>
        <v>Шакуров Нафис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Губайдуллин Вахит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Куряева Валентина</v>
      </c>
      <c r="C37" s="5"/>
      <c r="D37" s="5"/>
      <c r="E37" s="5"/>
      <c r="F37" s="4">
        <v>-48</v>
      </c>
      <c r="G37" s="6" t="str">
        <f>IF(E8=D6,D10,IF(E8=D10,D6,0))</f>
        <v>Ишбулатов Флюр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86</v>
      </c>
      <c r="D38" s="5"/>
      <c r="E38" s="5"/>
      <c r="F38" s="5"/>
      <c r="G38" s="7">
        <v>67</v>
      </c>
      <c r="H38" s="14" t="s">
        <v>60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Усков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86</v>
      </c>
      <c r="E40" s="5"/>
      <c r="F40" s="5"/>
      <c r="G40" s="5"/>
      <c r="H40" s="7">
        <v>69</v>
      </c>
      <c r="I40" s="23" t="s">
        <v>84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Толкачев Иван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84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Губайдуллин Вахит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86</v>
      </c>
      <c r="F44" s="5"/>
      <c r="G44" s="5"/>
      <c r="H44" s="4">
        <v>-69</v>
      </c>
      <c r="I44" s="6" t="str">
        <f>IF(I40=H38,H42,IF(I40=H42,H38,0))</f>
        <v>Ишбулатов Флюр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Усков Сергей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83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Губайдуллин Вахит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87</v>
      </c>
      <c r="E48" s="5"/>
      <c r="F48" s="5"/>
      <c r="G48" s="5"/>
      <c r="H48" s="4">
        <v>-70</v>
      </c>
      <c r="I48" s="6" t="str">
        <f>IF(I46=H45,H47,IF(I46=H47,H45,0))</f>
        <v>Губайдуллин Вахит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87</v>
      </c>
      <c r="D50" s="4">
        <v>-77</v>
      </c>
      <c r="E50" s="6" t="str">
        <f>IF(E44=D40,D48,IF(E44=D48,D40,0))</f>
        <v>Гизатуллина Таскира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Гизатуллина Таскира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2010-02-06T13:49:28Z</cp:lastPrinted>
  <dcterms:created xsi:type="dcterms:W3CDTF">2008-02-03T08:28:10Z</dcterms:created>
  <dcterms:modified xsi:type="dcterms:W3CDTF">2010-02-09T11:55:29Z</dcterms:modified>
  <cp:category/>
  <cp:version/>
  <cp:contentType/>
  <cp:contentStatus/>
</cp:coreProperties>
</file>